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ludoncastle-my.sharepoint.com/personal/claire_geddes_castlephoenixtrust_org_uk/Documents/My Documents/petanque/summer league/"/>
    </mc:Choice>
  </mc:AlternateContent>
  <xr:revisionPtr revIDLastSave="1" documentId="8_{D599F8C8-A807-4444-B1D3-66D5CD4C8281}" xr6:coauthVersionLast="47" xr6:coauthVersionMax="47" xr10:uidLastSave="{1596BD45-A8E5-48AE-998F-0BAE40A254EA}"/>
  <bookViews>
    <workbookView xWindow="-120" yWindow="-120" windowWidth="20730" windowHeight="11160" tabRatio="459" xr2:uid="{00000000-000D-0000-FFFF-FFFF00000000}"/>
  </bookViews>
  <sheets>
    <sheet name="Sheet1" sheetId="1" r:id="rId1"/>
  </sheets>
  <definedNames>
    <definedName name="_xlnm._FilterDatabase" localSheetId="0" hidden="1">Sheet1!$BI$15:$BK$39</definedName>
    <definedName name="_xlfn_IFERROR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7" i="1" l="1"/>
  <c r="AH4" i="1"/>
  <c r="AJ4" i="1" s="1"/>
  <c r="AL4" i="1" s="1"/>
  <c r="AN4" i="1" s="1"/>
  <c r="AP4" i="1" s="1"/>
  <c r="AR4" i="1" s="1"/>
  <c r="N4" i="1"/>
  <c r="P4" i="1" s="1"/>
  <c r="R4" i="1" s="1"/>
  <c r="T4" i="1" s="1"/>
  <c r="V4" i="1" s="1"/>
  <c r="L4" i="1"/>
  <c r="J5" i="1"/>
  <c r="E9" i="1"/>
  <c r="G9" i="1" s="1"/>
  <c r="E14" i="1"/>
  <c r="G14" i="1" s="1"/>
  <c r="E15" i="1"/>
  <c r="E10" i="1"/>
  <c r="E11" i="1"/>
  <c r="E7" i="1"/>
  <c r="E20" i="1"/>
  <c r="E12" i="1"/>
  <c r="E16" i="1"/>
  <c r="E21" i="1"/>
  <c r="E23" i="1"/>
  <c r="E8" i="1"/>
  <c r="E18" i="1"/>
  <c r="E22" i="1"/>
  <c r="E24" i="1"/>
  <c r="E25" i="1"/>
  <c r="E26" i="1"/>
  <c r="E19" i="1"/>
  <c r="E27" i="1"/>
  <c r="E28" i="1"/>
  <c r="E29" i="1"/>
  <c r="E30" i="1"/>
  <c r="E31" i="1"/>
  <c r="E32" i="1"/>
  <c r="E33" i="1"/>
  <c r="E34" i="1"/>
  <c r="E35" i="1"/>
  <c r="E13" i="1"/>
  <c r="G13" i="1" s="1"/>
  <c r="D9" i="1"/>
  <c r="F9" i="1" s="1"/>
  <c r="D14" i="1"/>
  <c r="F14" i="1" s="1"/>
  <c r="D15" i="1"/>
  <c r="D10" i="1"/>
  <c r="D11" i="1"/>
  <c r="D7" i="1"/>
  <c r="D17" i="1"/>
  <c r="D20" i="1"/>
  <c r="D12" i="1"/>
  <c r="D16" i="1"/>
  <c r="D21" i="1"/>
  <c r="D23" i="1"/>
  <c r="D8" i="1"/>
  <c r="D18" i="1"/>
  <c r="D22" i="1"/>
  <c r="D24" i="1"/>
  <c r="D25" i="1"/>
  <c r="D26" i="1"/>
  <c r="D19" i="1"/>
  <c r="D27" i="1"/>
  <c r="D28" i="1"/>
  <c r="D29" i="1"/>
  <c r="D30" i="1"/>
  <c r="D31" i="1"/>
  <c r="D32" i="1"/>
  <c r="D33" i="1"/>
  <c r="D34" i="1"/>
  <c r="D35" i="1"/>
  <c r="D13" i="1"/>
  <c r="F13" i="1" s="1"/>
  <c r="C9" i="1"/>
  <c r="C14" i="1"/>
  <c r="C15" i="1"/>
  <c r="C10" i="1"/>
  <c r="C11" i="1"/>
  <c r="C7" i="1"/>
  <c r="C17" i="1"/>
  <c r="C20" i="1"/>
  <c r="C12" i="1"/>
  <c r="C16" i="1"/>
  <c r="C21" i="1"/>
  <c r="C23" i="1"/>
  <c r="C8" i="1"/>
  <c r="C18" i="1"/>
  <c r="C22" i="1"/>
  <c r="C24" i="1"/>
  <c r="C25" i="1"/>
  <c r="C26" i="1"/>
  <c r="C19" i="1"/>
  <c r="C27" i="1"/>
  <c r="C28" i="1"/>
  <c r="C29" i="1"/>
  <c r="C30" i="1"/>
  <c r="C31" i="1"/>
  <c r="C32" i="1"/>
  <c r="C33" i="1"/>
  <c r="C34" i="1"/>
  <c r="C13" i="1"/>
  <c r="BF38" i="1"/>
  <c r="BF9" i="1"/>
  <c r="AV42" i="1"/>
  <c r="AV41" i="1"/>
  <c r="AV40" i="1"/>
  <c r="BF15" i="1" l="1"/>
  <c r="BF10" i="1"/>
  <c r="BF14" i="1"/>
  <c r="L5" i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26" i="1"/>
  <c r="A27" i="1" s="1"/>
  <c r="A28" i="1" s="1"/>
  <c r="A29" i="1" s="1"/>
  <c r="A30" i="1" s="1"/>
  <c r="A31" i="1" s="1"/>
  <c r="A32" i="1" s="1"/>
  <c r="A33" i="1" s="1"/>
  <c r="A34" i="1" s="1"/>
  <c r="U42" i="1"/>
  <c r="W42" i="1"/>
  <c r="Y42" i="1"/>
  <c r="AA42" i="1"/>
  <c r="AC42" i="1"/>
  <c r="J42" i="1"/>
  <c r="K42" i="1"/>
  <c r="M42" i="1"/>
  <c r="O42" i="1"/>
  <c r="Q42" i="1"/>
  <c r="S42" i="1"/>
  <c r="J41" i="1"/>
  <c r="K41" i="1"/>
  <c r="L41" i="1"/>
  <c r="M41" i="1"/>
  <c r="N41" i="1"/>
  <c r="O41" i="1"/>
  <c r="P41" i="1"/>
  <c r="Q41" i="1"/>
  <c r="R41" i="1"/>
  <c r="S41" i="1"/>
  <c r="U41" i="1"/>
  <c r="V41" i="1"/>
  <c r="W41" i="1"/>
  <c r="X41" i="1"/>
  <c r="Y41" i="1"/>
  <c r="Z41" i="1"/>
  <c r="AA41" i="1"/>
  <c r="AB41" i="1"/>
  <c r="AC41" i="1"/>
  <c r="T41" i="1"/>
  <c r="AE42" i="1"/>
  <c r="AG42" i="1"/>
  <c r="AI42" i="1"/>
  <c r="AK42" i="1"/>
  <c r="AM42" i="1"/>
  <c r="AO42" i="1"/>
  <c r="AQ42" i="1"/>
  <c r="AS42" i="1"/>
  <c r="AW42" i="1"/>
  <c r="AE41" i="1"/>
  <c r="AG41" i="1"/>
  <c r="AI41" i="1"/>
  <c r="AK41" i="1"/>
  <c r="AM41" i="1"/>
  <c r="AO41" i="1"/>
  <c r="AQ41" i="1"/>
  <c r="AS41" i="1"/>
  <c r="AW41" i="1"/>
  <c r="J40" i="1"/>
  <c r="AV43" i="1" l="1"/>
  <c r="AR41" i="1"/>
  <c r="AP41" i="1"/>
  <c r="AN41" i="1"/>
  <c r="AL41" i="1"/>
  <c r="AJ41" i="1"/>
  <c r="AH41" i="1"/>
  <c r="AF41" i="1"/>
  <c r="AD41" i="1"/>
  <c r="AR42" i="1"/>
  <c r="AP42" i="1"/>
  <c r="AN42" i="1"/>
  <c r="AL42" i="1"/>
  <c r="AL43" i="1" s="1"/>
  <c r="AJ42" i="1"/>
  <c r="AJ43" i="1" s="1"/>
  <c r="AH42" i="1"/>
  <c r="AF42" i="1"/>
  <c r="AD42" i="1"/>
  <c r="R42" i="1"/>
  <c r="R43" i="1" s="1"/>
  <c r="P42" i="1"/>
  <c r="P43" i="1" s="1"/>
  <c r="N42" i="1"/>
  <c r="N43" i="1" s="1"/>
  <c r="L42" i="1"/>
  <c r="L43" i="1" s="1"/>
  <c r="AB42" i="1"/>
  <c r="Z42" i="1"/>
  <c r="Z43" i="1" s="1"/>
  <c r="X42" i="1"/>
  <c r="X43" i="1" s="1"/>
  <c r="V42" i="1"/>
  <c r="V43" i="1" s="1"/>
  <c r="T42" i="1"/>
  <c r="T43" i="1" s="1"/>
  <c r="AH43" i="1"/>
  <c r="AB43" i="1"/>
  <c r="J43" i="1"/>
  <c r="BF31" i="1"/>
  <c r="L40" i="1"/>
  <c r="AD40" i="1"/>
  <c r="AF40" i="1"/>
  <c r="AH40" i="1"/>
  <c r="AJ40" i="1"/>
  <c r="AL40" i="1"/>
  <c r="AN40" i="1"/>
  <c r="AP40" i="1"/>
  <c r="X40" i="1"/>
  <c r="Z40" i="1"/>
  <c r="AB40" i="1"/>
  <c r="AP43" i="1" l="1"/>
  <c r="AD43" i="1"/>
  <c r="AN43" i="1"/>
  <c r="AF43" i="1"/>
  <c r="AR43" i="1"/>
  <c r="BF34" i="1"/>
  <c r="BF22" i="1"/>
  <c r="BF5" i="1"/>
  <c r="BF4" i="1"/>
  <c r="BF28" i="1"/>
  <c r="BF29" i="1"/>
  <c r="BF30" i="1"/>
  <c r="BF19" i="1"/>
  <c r="BF16" i="1"/>
  <c r="BF23" i="1"/>
  <c r="BF12" i="1"/>
  <c r="BF32" i="1"/>
  <c r="BF8" i="1"/>
  <c r="BF39" i="1"/>
  <c r="BF26" i="1"/>
  <c r="BF35" i="1"/>
  <c r="BF17" i="1"/>
  <c r="BF13" i="1"/>
  <c r="AR40" i="1"/>
  <c r="V40" i="1"/>
  <c r="T40" i="1"/>
  <c r="R40" i="1"/>
  <c r="P40" i="1"/>
  <c r="N40" i="1"/>
  <c r="BF33" i="1" l="1"/>
  <c r="BF25" i="1"/>
  <c r="BF21" i="1"/>
  <c r="BF7" i="1"/>
  <c r="BF11" i="1"/>
  <c r="BF36" i="1"/>
  <c r="BF20" i="1"/>
  <c r="BF24" i="1"/>
  <c r="BF27" i="1"/>
</calcChain>
</file>

<file path=xl/sharedStrings.xml><?xml version="1.0" encoding="utf-8"?>
<sst xmlns="http://schemas.openxmlformats.org/spreadsheetml/2006/main" count="111" uniqueCount="40">
  <si>
    <t>Name</t>
  </si>
  <si>
    <t>Pts</t>
  </si>
  <si>
    <t>Diff</t>
  </si>
  <si>
    <t>Avg</t>
  </si>
  <si>
    <t xml:space="preserve"> </t>
  </si>
  <si>
    <t>Bob Price</t>
  </si>
  <si>
    <t>Nouri</t>
  </si>
  <si>
    <t>Kevin</t>
  </si>
  <si>
    <t>Brian</t>
  </si>
  <si>
    <t>Tony</t>
  </si>
  <si>
    <t>Jim Britton</t>
  </si>
  <si>
    <t>John Geddes</t>
  </si>
  <si>
    <t>Mike</t>
  </si>
  <si>
    <t xml:space="preserve">Chris C.  </t>
  </si>
  <si>
    <t>Amy</t>
  </si>
  <si>
    <t>Alan</t>
  </si>
  <si>
    <t>Claire</t>
  </si>
  <si>
    <t>Hugh</t>
  </si>
  <si>
    <t>Charles</t>
  </si>
  <si>
    <t>Jane</t>
  </si>
  <si>
    <t>Gary</t>
  </si>
  <si>
    <t>tracy</t>
  </si>
  <si>
    <t>Keith</t>
  </si>
  <si>
    <t>Chloe</t>
  </si>
  <si>
    <t>Irene</t>
  </si>
  <si>
    <t>Chris H</t>
  </si>
  <si>
    <t>John Baxter</t>
  </si>
  <si>
    <t>Roger</t>
  </si>
  <si>
    <t>Bob  N</t>
  </si>
  <si>
    <t>Alex</t>
  </si>
  <si>
    <t>Sheila</t>
  </si>
  <si>
    <t>Reg</t>
  </si>
  <si>
    <t>No. of Players:-</t>
  </si>
  <si>
    <t>Best 14 Scores to count</t>
  </si>
  <si>
    <t>count</t>
  </si>
  <si>
    <t>Jason</t>
  </si>
  <si>
    <t>best 12 scores</t>
  </si>
  <si>
    <t>COVENTRY PETANQUE CLUB  -Summer LEAGUE 2024  (20 weeks)</t>
  </si>
  <si>
    <t>melee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</si>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</sst>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2"/>
      <name val="Lucida Console"/>
      <family val="3"/>
    </font>
    <font>
      <b/>
      <u/>
      <sz val="12"/>
      <name val="Lucida Console"/>
      <family val="3"/>
    </font>
    <font>
      <sz val="12"/>
      <color rgb="FFFF8080"/>
      <name val="Arial"/>
      <family val="2"/>
    </font>
    <font>
      <sz val="12"/>
      <color rgb="FFFF0000"/>
      <name val="Arial"/>
      <family val="2"/>
    </font>
    <font>
      <sz val="13"/>
      <color rgb="FF21212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u/>
      <sz val="13"/>
      <color rgb="FF212121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00FF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3" fillId="0" borderId="0" xfId="0" applyFont="1"/>
    <xf numFmtId="0" fontId="4" fillId="2" borderId="3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3" fillId="0" borderId="3" xfId="0" applyFont="1" applyBorder="1"/>
    <xf numFmtId="0" fontId="6" fillId="2" borderId="5" xfId="0" applyFont="1" applyFill="1" applyBorder="1"/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5" borderId="0" xfId="0" applyFont="1" applyFill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/>
    <xf numFmtId="0" fontId="11" fillId="6" borderId="0" xfId="0" applyFont="1" applyFill="1" applyAlignment="1">
      <alignment horizontal="center"/>
    </xf>
    <xf numFmtId="0" fontId="2" fillId="0" borderId="5" xfId="0" applyFont="1" applyBorder="1"/>
    <xf numFmtId="0" fontId="4" fillId="2" borderId="0" xfId="0" applyFont="1" applyFill="1"/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4" fillId="0" borderId="0" xfId="0" applyFont="1" applyAlignment="1">
      <alignment wrapText="1"/>
    </xf>
    <xf numFmtId="2" fontId="3" fillId="0" borderId="5" xfId="0" applyNumberFormat="1" applyFont="1" applyBorder="1" applyAlignment="1">
      <alignment horizontal="center"/>
    </xf>
    <xf numFmtId="2" fontId="0" fillId="0" borderId="0" xfId="0" applyNumberFormat="1"/>
    <xf numFmtId="0" fontId="6" fillId="2" borderId="7" xfId="0" applyFont="1" applyFill="1" applyBorder="1"/>
    <xf numFmtId="0" fontId="6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2" fontId="3" fillId="0" borderId="5" xfId="0" applyNumberFormat="1" applyFont="1" applyBorder="1" applyAlignment="1">
      <alignment vertical="center" textRotation="90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5" xfId="0" applyFont="1" applyBorder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5" xfId="0" applyBorder="1"/>
    <xf numFmtId="164" fontId="3" fillId="0" borderId="3" xfId="0" applyNumberFormat="1" applyFont="1" applyBorder="1" applyAlignment="1">
      <alignment horizontal="center"/>
    </xf>
    <xf numFmtId="0" fontId="16" fillId="0" borderId="0" xfId="0" applyFont="1"/>
    <xf numFmtId="164" fontId="2" fillId="0" borderId="3" xfId="0" quotePrefix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1" xfId="0" applyFont="1" applyBorder="1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3" fillId="0" borderId="2" xfId="0" applyFont="1" applyBorder="1"/>
    <xf numFmtId="0" fontId="6" fillId="0" borderId="3" xfId="0" applyFont="1" applyBorder="1"/>
    <xf numFmtId="0" fontId="6" fillId="2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0" fontId="4" fillId="0" borderId="12" xfId="0" applyFont="1" applyBorder="1"/>
    <xf numFmtId="14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4" fillId="8" borderId="5" xfId="0" applyFont="1" applyFill="1" applyBorder="1"/>
    <xf numFmtId="0" fontId="4" fillId="8" borderId="12" xfId="0" applyFont="1" applyFill="1" applyBorder="1"/>
    <xf numFmtId="0" fontId="4" fillId="8" borderId="11" xfId="0" applyFont="1" applyFill="1" applyBorder="1"/>
    <xf numFmtId="0" fontId="4" fillId="9" borderId="3" xfId="0" applyFont="1" applyFill="1" applyBorder="1"/>
    <xf numFmtId="0" fontId="3" fillId="0" borderId="0" xfId="0" applyFont="1" applyAlignment="1">
      <alignment horizontal="center"/>
    </xf>
    <xf numFmtId="2" fontId="3" fillId="4" borderId="0" xfId="0" applyNumberFormat="1" applyFont="1" applyFill="1"/>
    <xf numFmtId="14" fontId="4" fillId="0" borderId="5" xfId="0" applyNumberFormat="1" applyFont="1" applyBorder="1" applyAlignment="1">
      <alignment horizontal="center"/>
    </xf>
    <xf numFmtId="14" fontId="4" fillId="3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0" fontId="4" fillId="3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2" fillId="10" borderId="3" xfId="0" applyFont="1" applyFill="1" applyBorder="1"/>
    <xf numFmtId="2" fontId="3" fillId="10" borderId="3" xfId="0" applyNumberFormat="1" applyFont="1" applyFill="1" applyBorder="1" applyAlignment="1">
      <alignment horizontal="center"/>
    </xf>
    <xf numFmtId="2" fontId="8" fillId="10" borderId="5" xfId="0" applyNumberFormat="1" applyFont="1" applyFill="1" applyBorder="1" applyAlignment="1">
      <alignment horizontal="center" vertical="center"/>
    </xf>
    <xf numFmtId="2" fontId="8" fillId="10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2" fillId="0" borderId="3" xfId="0" applyFont="1" applyFill="1" applyBorder="1"/>
    <xf numFmtId="14" fontId="2" fillId="0" borderId="3" xfId="0" applyNumberFormat="1" applyFont="1" applyFill="1" applyBorder="1"/>
    <xf numFmtId="14" fontId="2" fillId="0" borderId="3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/>
    </xf>
    <xf numFmtId="0" fontId="2" fillId="0" borderId="5" xfId="0" applyFont="1" applyFill="1" applyBorder="1"/>
    <xf numFmtId="14" fontId="2" fillId="0" borderId="11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3" xfId="0" quotePrefix="1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4" xfId="0" applyFont="1" applyFill="1" applyBorder="1"/>
    <xf numFmtId="0" fontId="4" fillId="0" borderId="9" xfId="0" applyFont="1" applyFill="1" applyBorder="1"/>
    <xf numFmtId="0" fontId="4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12" xfId="0" applyFont="1" applyFill="1" applyBorder="1"/>
    <xf numFmtId="0" fontId="4" fillId="0" borderId="11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7" xfId="0" applyFont="1" applyFill="1" applyBorder="1"/>
    <xf numFmtId="0" fontId="4" fillId="0" borderId="13" xfId="0" applyFont="1" applyFill="1" applyBorder="1"/>
    <xf numFmtId="0" fontId="4" fillId="0" borderId="10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/>
    </xf>
    <xf numFmtId="1" fontId="3" fillId="0" borderId="9" xfId="0" applyNumberFormat="1" applyFont="1" applyFill="1" applyBorder="1"/>
    <xf numFmtId="1" fontId="3" fillId="0" borderId="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5" xfId="0" applyFont="1" applyFill="1" applyBorder="1"/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10"/>
  <sheetViews>
    <sheetView showGridLines="0" tabSelected="1" zoomScale="70" zoomScaleNormal="70" zoomScalePageLayoutView="75" workbookViewId="0">
      <selection activeCell="V6" sqref="V6"/>
    </sheetView>
  </sheetViews>
  <sheetFormatPr defaultRowHeight="12.75" x14ac:dyDescent="0.2"/>
  <cols>
    <col min="1" max="1" width="5.5703125" style="6" customWidth="1"/>
    <col min="2" max="2" width="19.42578125" customWidth="1"/>
    <col min="3" max="3" width="12.5703125" style="1" customWidth="1"/>
    <col min="4" max="4" width="14.85546875" style="2" customWidth="1"/>
    <col min="5" max="5" width="14.28515625" customWidth="1"/>
    <col min="6" max="7" width="14.28515625" hidden="1" customWidth="1"/>
    <col min="8" max="8" width="10.42578125" customWidth="1"/>
    <col min="9" max="9" width="8" customWidth="1"/>
    <col min="10" max="10" width="10.42578125" customWidth="1"/>
    <col min="11" max="11" width="5.7109375" style="3" customWidth="1"/>
    <col min="12" max="12" width="11.85546875" style="3" customWidth="1"/>
    <col min="13" max="13" width="7" style="3" customWidth="1"/>
    <col min="14" max="15" width="13.28515625" style="3" customWidth="1"/>
    <col min="16" max="16" width="17" style="3" customWidth="1"/>
    <col min="17" max="17" width="8" style="3" customWidth="1"/>
    <col min="18" max="18" width="14.5703125" style="3" customWidth="1"/>
    <col min="19" max="19" width="5.7109375" style="3" customWidth="1"/>
    <col min="20" max="20" width="10.28515625" style="3" customWidth="1"/>
    <col min="21" max="21" width="6.7109375" style="3" customWidth="1"/>
    <col min="22" max="22" width="10.7109375" style="3" bestFit="1" customWidth="1"/>
    <col min="23" max="23" width="5.7109375" style="3" customWidth="1"/>
    <col min="24" max="24" width="10.7109375" style="3" bestFit="1" customWidth="1"/>
    <col min="25" max="25" width="6.42578125" style="3" bestFit="1" customWidth="1"/>
    <col min="26" max="26" width="10.7109375" style="3" bestFit="1" customWidth="1"/>
    <col min="27" max="27" width="9.85546875" style="3" customWidth="1"/>
    <col min="28" max="28" width="12.85546875" style="3" customWidth="1"/>
    <col min="29" max="29" width="8" style="3" customWidth="1"/>
    <col min="30" max="30" width="10.7109375" style="3" bestFit="1" customWidth="1"/>
    <col min="31" max="31" width="7.5703125" style="3" customWidth="1"/>
    <col min="32" max="32" width="10.7109375" style="3" bestFit="1" customWidth="1"/>
    <col min="33" max="33" width="9.5703125" style="3" customWidth="1"/>
    <col min="34" max="34" width="10.7109375" style="3" customWidth="1"/>
    <col min="35" max="35" width="5.7109375" style="3" customWidth="1"/>
    <col min="36" max="36" width="10.28515625" style="3" customWidth="1"/>
    <col min="37" max="37" width="5.7109375" style="3" customWidth="1"/>
    <col min="38" max="38" width="10.85546875" style="3" customWidth="1"/>
    <col min="39" max="39" width="6.42578125" style="3" customWidth="1"/>
    <col min="40" max="40" width="11.5703125" style="3" bestFit="1" customWidth="1"/>
    <col min="41" max="41" width="5.7109375" style="3" customWidth="1"/>
    <col min="42" max="42" width="11.42578125" style="3" bestFit="1" customWidth="1"/>
    <col min="43" max="43" width="8.5703125" style="3" customWidth="1"/>
    <col min="44" max="44" width="11.28515625" style="3" customWidth="1"/>
    <col min="45" max="45" width="7.7109375" style="3" customWidth="1"/>
    <col min="46" max="46" width="12.5703125" style="3" customWidth="1"/>
    <col min="47" max="47" width="7.7109375" style="3" customWidth="1"/>
    <col min="48" max="48" width="13.5703125" style="3" customWidth="1"/>
    <col min="49" max="49" width="5.7109375" style="3" customWidth="1"/>
    <col min="50" max="50" width="12.28515625" style="1" customWidth="1"/>
    <col min="51" max="51" width="7.85546875" style="4" customWidth="1"/>
    <col min="52" max="52" width="12" style="4" customWidth="1"/>
    <col min="53" max="53" width="7" style="5" customWidth="1"/>
    <col min="54" max="54" width="16.5703125" style="5" customWidth="1"/>
    <col min="55" max="55" width="7" style="5" customWidth="1"/>
    <col min="56" max="56" width="12.7109375" style="5" customWidth="1"/>
    <col min="57" max="57" width="7" style="5" customWidth="1"/>
    <col min="58" max="58" width="7.5703125" style="7" customWidth="1"/>
    <col min="59" max="59" width="14.7109375" customWidth="1"/>
    <col min="60" max="60" width="9" customWidth="1"/>
    <col min="61" max="61" width="15.28515625" customWidth="1"/>
    <col min="62" max="1038" width="9" customWidth="1"/>
  </cols>
  <sheetData>
    <row r="1" spans="1:63" ht="13.5" customHeight="1" x14ac:dyDescent="0.25">
      <c r="A1" s="66"/>
      <c r="B1" s="8"/>
      <c r="C1" s="8"/>
      <c r="D1" s="6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35"/>
      <c r="AR1" s="8"/>
      <c r="AS1" s="8"/>
      <c r="AT1" s="8"/>
      <c r="AU1" s="8"/>
      <c r="AV1" s="8"/>
      <c r="AW1" s="8"/>
      <c r="AX1" s="10"/>
      <c r="AY1" s="10"/>
      <c r="AZ1" s="10"/>
      <c r="BA1" s="8"/>
      <c r="BB1" s="8"/>
      <c r="BC1" s="8"/>
      <c r="BD1" s="8"/>
      <c r="BE1" s="8"/>
      <c r="BF1" s="8"/>
    </row>
    <row r="2" spans="1:63" ht="13.5" customHeight="1" x14ac:dyDescent="0.25">
      <c r="A2" s="66"/>
      <c r="B2" s="51" t="s">
        <v>0</v>
      </c>
      <c r="C2" s="52" t="s">
        <v>39</v>
      </c>
      <c r="D2" s="52" t="s">
        <v>1</v>
      </c>
      <c r="E2" s="52" t="s">
        <v>2</v>
      </c>
      <c r="F2" s="52"/>
      <c r="G2" s="52"/>
      <c r="H2" s="52"/>
      <c r="I2" s="52"/>
      <c r="J2" s="54" t="s">
        <v>1</v>
      </c>
      <c r="K2" s="55" t="s">
        <v>2</v>
      </c>
      <c r="L2" s="54" t="s">
        <v>1</v>
      </c>
      <c r="M2" s="55" t="s">
        <v>2</v>
      </c>
      <c r="N2" s="54" t="s">
        <v>1</v>
      </c>
      <c r="O2" s="55" t="s">
        <v>2</v>
      </c>
      <c r="P2" s="54" t="s">
        <v>1</v>
      </c>
      <c r="Q2" s="55" t="s">
        <v>2</v>
      </c>
      <c r="R2" s="54" t="s">
        <v>1</v>
      </c>
      <c r="S2" s="55" t="s">
        <v>2</v>
      </c>
      <c r="T2" s="54" t="s">
        <v>1</v>
      </c>
      <c r="U2" s="55" t="s">
        <v>2</v>
      </c>
      <c r="V2" s="54" t="s">
        <v>1</v>
      </c>
      <c r="W2" s="55" t="s">
        <v>2</v>
      </c>
      <c r="X2" s="54" t="s">
        <v>1</v>
      </c>
      <c r="Y2" s="55" t="s">
        <v>2</v>
      </c>
      <c r="Z2" s="54" t="s">
        <v>1</v>
      </c>
      <c r="AA2" s="55" t="s">
        <v>2</v>
      </c>
      <c r="AB2" s="54" t="s">
        <v>1</v>
      </c>
      <c r="AC2" s="54" t="s">
        <v>2</v>
      </c>
      <c r="AD2" s="54" t="s">
        <v>1</v>
      </c>
      <c r="AE2" s="55" t="s">
        <v>2</v>
      </c>
      <c r="AF2" s="54" t="s">
        <v>1</v>
      </c>
      <c r="AG2" s="54" t="s">
        <v>2</v>
      </c>
      <c r="AH2" s="54" t="s">
        <v>1</v>
      </c>
      <c r="AI2" s="55" t="s">
        <v>2</v>
      </c>
      <c r="AJ2" s="54" t="s">
        <v>1</v>
      </c>
      <c r="AK2" s="55" t="s">
        <v>2</v>
      </c>
      <c r="AL2" s="54" t="s">
        <v>1</v>
      </c>
      <c r="AM2" s="55" t="s">
        <v>2</v>
      </c>
      <c r="AN2" s="54" t="s">
        <v>1</v>
      </c>
      <c r="AO2" s="54" t="s">
        <v>2</v>
      </c>
      <c r="AP2" s="54" t="s">
        <v>1</v>
      </c>
      <c r="AQ2" s="55" t="s">
        <v>2</v>
      </c>
      <c r="AR2" s="54" t="s">
        <v>1</v>
      </c>
      <c r="AS2" s="55" t="s">
        <v>2</v>
      </c>
      <c r="AT2" s="55"/>
      <c r="AU2" s="55"/>
      <c r="AV2" s="54" t="s">
        <v>1</v>
      </c>
      <c r="AW2" s="54" t="s">
        <v>2</v>
      </c>
      <c r="AX2" s="54"/>
      <c r="AY2" s="54"/>
      <c r="AZ2" s="54"/>
      <c r="BA2" s="55"/>
      <c r="BB2" s="55"/>
      <c r="BC2" s="55"/>
      <c r="BD2" s="55"/>
      <c r="BE2" s="55"/>
      <c r="BF2" s="52" t="s">
        <v>3</v>
      </c>
      <c r="BG2" s="51" t="s">
        <v>0</v>
      </c>
    </row>
    <row r="3" spans="1:63" ht="15.75" x14ac:dyDescent="0.25">
      <c r="A3" s="66"/>
      <c r="B3" s="69"/>
      <c r="C3" s="8"/>
      <c r="D3" s="37"/>
      <c r="E3" s="53"/>
      <c r="F3" s="14"/>
      <c r="G3" s="14"/>
      <c r="H3" s="14"/>
      <c r="I3" s="14"/>
      <c r="J3" s="14"/>
      <c r="K3" s="14"/>
      <c r="L3" s="14"/>
      <c r="M3" s="70" t="s">
        <v>37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53"/>
      <c r="AC3" s="5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9"/>
      <c r="AR3" s="14"/>
      <c r="AS3" s="14"/>
      <c r="AT3" s="14"/>
      <c r="AU3" s="14"/>
      <c r="AV3" s="14"/>
      <c r="AW3" s="14"/>
      <c r="AX3" s="60"/>
      <c r="AY3" s="60"/>
      <c r="AZ3" s="60"/>
      <c r="BA3" s="88"/>
      <c r="BB3" s="53"/>
      <c r="BC3" s="53"/>
      <c r="BD3" s="53"/>
      <c r="BE3" s="53"/>
      <c r="BF3" s="91"/>
      <c r="BG3" s="7"/>
      <c r="BI3" s="19"/>
      <c r="BJ3" s="42"/>
      <c r="BK3" s="42"/>
    </row>
    <row r="4" spans="1:63" ht="15.75" x14ac:dyDescent="0.25">
      <c r="A4" s="66"/>
      <c r="B4" s="53"/>
      <c r="C4" s="8"/>
      <c r="D4" s="37"/>
      <c r="E4" s="53"/>
      <c r="F4" s="14"/>
      <c r="G4" s="14"/>
      <c r="H4" s="39">
        <v>1</v>
      </c>
      <c r="I4" s="14"/>
      <c r="J4" s="39">
        <v>2</v>
      </c>
      <c r="K4" s="39" t="s">
        <v>4</v>
      </c>
      <c r="L4" s="39">
        <f>J4+1</f>
        <v>3</v>
      </c>
      <c r="M4" s="14"/>
      <c r="N4" s="39">
        <f>L4+1</f>
        <v>4</v>
      </c>
      <c r="O4" s="39" t="s">
        <v>4</v>
      </c>
      <c r="P4" s="39">
        <f t="shared" ref="P4" si="0">N4+1</f>
        <v>5</v>
      </c>
      <c r="Q4" s="14"/>
      <c r="R4" s="39">
        <f t="shared" ref="R4" si="1">P4+1</f>
        <v>6</v>
      </c>
      <c r="S4" s="39" t="s">
        <v>4</v>
      </c>
      <c r="T4" s="39">
        <f t="shared" ref="T4" si="2">R4+1</f>
        <v>7</v>
      </c>
      <c r="U4" s="14"/>
      <c r="V4" s="39">
        <f t="shared" ref="V4" si="3">T4+1</f>
        <v>8</v>
      </c>
      <c r="W4" s="39"/>
      <c r="X4" s="14">
        <v>9</v>
      </c>
      <c r="Y4" s="39"/>
      <c r="Z4" s="39">
        <v>10</v>
      </c>
      <c r="AA4" s="39"/>
      <c r="AB4" s="14">
        <v>11</v>
      </c>
      <c r="AC4" s="39"/>
      <c r="AD4" s="39">
        <v>12</v>
      </c>
      <c r="AE4" s="39"/>
      <c r="AF4" s="14">
        <v>13</v>
      </c>
      <c r="AG4" s="39"/>
      <c r="AH4" s="39">
        <f t="shared" ref="AH4" si="4">AF4+1</f>
        <v>14</v>
      </c>
      <c r="AI4" s="14"/>
      <c r="AJ4" s="39">
        <f t="shared" ref="AJ4" si="5">AH4+1</f>
        <v>15</v>
      </c>
      <c r="AK4" s="39" t="s">
        <v>4</v>
      </c>
      <c r="AL4" s="39">
        <f t="shared" ref="AL4" si="6">AJ4+1</f>
        <v>16</v>
      </c>
      <c r="AM4" s="14"/>
      <c r="AN4" s="39">
        <f t="shared" ref="AN4" si="7">AL4+1</f>
        <v>17</v>
      </c>
      <c r="AO4" s="39" t="s">
        <v>4</v>
      </c>
      <c r="AP4" s="39">
        <f t="shared" ref="AP4" si="8">AN4+1</f>
        <v>18</v>
      </c>
      <c r="AQ4" s="14"/>
      <c r="AR4" s="39">
        <f t="shared" ref="AR4" si="9">AP4+1</f>
        <v>19</v>
      </c>
      <c r="AS4" s="39"/>
      <c r="AT4" s="14">
        <v>20</v>
      </c>
      <c r="AU4" s="39"/>
      <c r="AW4" s="39"/>
      <c r="AX4" s="17"/>
      <c r="AY4" s="18"/>
      <c r="AZ4" s="18">
        <v>17</v>
      </c>
      <c r="BA4" s="89"/>
      <c r="BB4" s="18">
        <v>18</v>
      </c>
      <c r="BC4" s="18"/>
      <c r="BD4" s="18">
        <v>19</v>
      </c>
      <c r="BE4" s="18"/>
      <c r="BF4" s="92">
        <f>IFERROR(D4/C4,0)</f>
        <v>0</v>
      </c>
      <c r="BG4" s="15"/>
      <c r="BI4" s="15"/>
      <c r="BJ4" s="42"/>
      <c r="BK4" s="42"/>
    </row>
    <row r="5" spans="1:63" ht="15.75" x14ac:dyDescent="0.25">
      <c r="A5" s="66"/>
      <c r="B5" s="34"/>
      <c r="C5" s="3"/>
      <c r="D5" s="68"/>
      <c r="E5" s="34"/>
      <c r="F5" s="99" t="s">
        <v>36</v>
      </c>
      <c r="G5" s="99"/>
      <c r="H5" s="61">
        <v>45401</v>
      </c>
      <c r="I5" s="39"/>
      <c r="J5" s="61">
        <f>H5+7</f>
        <v>45408</v>
      </c>
      <c r="K5" s="62" t="s">
        <v>4</v>
      </c>
      <c r="L5" s="62">
        <f>J5+7</f>
        <v>45415</v>
      </c>
      <c r="M5" s="62" t="s">
        <v>4</v>
      </c>
      <c r="N5" s="62">
        <f>L5+7</f>
        <v>45422</v>
      </c>
      <c r="O5" s="62" t="s">
        <v>4</v>
      </c>
      <c r="P5" s="62">
        <f>N5+7</f>
        <v>45429</v>
      </c>
      <c r="Q5" s="62" t="s">
        <v>4</v>
      </c>
      <c r="R5" s="62">
        <f>P5+7</f>
        <v>45436</v>
      </c>
      <c r="S5" s="62"/>
      <c r="T5" s="61">
        <f>R5+7</f>
        <v>45443</v>
      </c>
      <c r="U5" s="62"/>
      <c r="V5" s="62">
        <f>T5+7</f>
        <v>45450</v>
      </c>
      <c r="W5" s="62"/>
      <c r="X5" s="62">
        <f>V5+7</f>
        <v>45457</v>
      </c>
      <c r="Y5" s="62"/>
      <c r="Z5" s="62">
        <f>X5+7</f>
        <v>45464</v>
      </c>
      <c r="AA5" s="62"/>
      <c r="AB5" s="63">
        <f>Z5+7</f>
        <v>45471</v>
      </c>
      <c r="AC5" s="63"/>
      <c r="AD5" s="62">
        <f>AB5+7</f>
        <v>45478</v>
      </c>
      <c r="AE5" s="62"/>
      <c r="AF5" s="62">
        <f>AD5+7</f>
        <v>45485</v>
      </c>
      <c r="AG5" s="62"/>
      <c r="AH5" s="62">
        <f>AF5+7</f>
        <v>45492</v>
      </c>
      <c r="AI5" s="62"/>
      <c r="AJ5" s="62">
        <f>AH5+7</f>
        <v>45499</v>
      </c>
      <c r="AK5" s="62"/>
      <c r="AL5" s="62">
        <f>AJ5+7</f>
        <v>45506</v>
      </c>
      <c r="AM5" s="62"/>
      <c r="AN5" s="61">
        <f>AL5+7</f>
        <v>45513</v>
      </c>
      <c r="AO5" s="62"/>
      <c r="AP5" s="61">
        <f>AN5+7</f>
        <v>45520</v>
      </c>
      <c r="AQ5" s="61"/>
      <c r="AR5" s="61">
        <v>45316</v>
      </c>
      <c r="AS5" s="59"/>
      <c r="AT5" s="59">
        <v>45331</v>
      </c>
      <c r="AU5" s="59"/>
      <c r="AV5" s="62">
        <v>45338</v>
      </c>
      <c r="AW5" s="59"/>
      <c r="AX5" s="85">
        <v>45345</v>
      </c>
      <c r="AY5" s="18"/>
      <c r="AZ5" s="86">
        <v>45359</v>
      </c>
      <c r="BA5" s="90"/>
      <c r="BB5" s="63">
        <v>45366</v>
      </c>
      <c r="BC5" s="96"/>
      <c r="BD5" s="63">
        <v>45373</v>
      </c>
      <c r="BE5" s="96"/>
      <c r="BF5" s="92">
        <f>IFERROR(D5/C5,0)</f>
        <v>0</v>
      </c>
      <c r="BG5" s="15"/>
      <c r="BI5" s="15"/>
      <c r="BJ5" s="42"/>
      <c r="BK5" s="42"/>
    </row>
    <row r="6" spans="1:63" ht="15.75" x14ac:dyDescent="0.25">
      <c r="A6" s="87"/>
      <c r="B6" s="34"/>
      <c r="C6" s="3"/>
      <c r="D6" s="64"/>
      <c r="E6" s="34"/>
      <c r="F6" s="99"/>
      <c r="G6" s="99"/>
      <c r="H6" s="61"/>
      <c r="I6" s="39"/>
      <c r="J6" s="61"/>
      <c r="K6" s="62"/>
      <c r="L6" s="62" t="s">
        <v>38</v>
      </c>
      <c r="M6" s="62"/>
      <c r="N6" s="62"/>
      <c r="O6" s="74"/>
      <c r="P6" s="62"/>
      <c r="Q6" s="76"/>
      <c r="R6" s="62"/>
      <c r="S6" s="62"/>
      <c r="T6" s="61"/>
      <c r="U6" s="62"/>
      <c r="V6" s="62" t="s">
        <v>38</v>
      </c>
      <c r="W6" s="74"/>
      <c r="X6" s="62"/>
      <c r="Y6" s="76"/>
      <c r="Z6" s="62"/>
      <c r="AA6" s="62"/>
      <c r="AB6" s="62"/>
      <c r="AC6" s="63"/>
      <c r="AD6" s="62"/>
      <c r="AE6" s="62"/>
      <c r="AF6" s="62"/>
      <c r="AG6" s="62"/>
      <c r="AH6" s="180"/>
      <c r="AI6" s="62"/>
      <c r="AJ6" s="62"/>
      <c r="AK6" s="62"/>
      <c r="AL6" s="62"/>
      <c r="AM6" s="62"/>
      <c r="AN6" s="61"/>
      <c r="AO6" s="62"/>
      <c r="AP6" s="181"/>
      <c r="AQ6" s="61"/>
      <c r="AR6" s="61"/>
      <c r="AS6" s="59"/>
      <c r="AT6" s="59"/>
      <c r="AU6" s="59"/>
      <c r="AV6" s="62"/>
      <c r="AW6" s="59"/>
      <c r="AX6" s="85"/>
      <c r="AY6" s="18"/>
      <c r="AZ6" s="86"/>
      <c r="BA6" s="90"/>
      <c r="BB6" s="63"/>
      <c r="BC6" s="96"/>
      <c r="BD6" s="63"/>
      <c r="BE6" s="96"/>
      <c r="BF6" s="92"/>
      <c r="BG6" s="15"/>
      <c r="BI6" s="15"/>
      <c r="BJ6" s="42"/>
      <c r="BK6" s="42"/>
    </row>
    <row r="7" spans="1:63" ht="15.75" x14ac:dyDescent="0.25">
      <c r="A7" s="83">
        <v>1</v>
      </c>
      <c r="B7" s="15" t="s">
        <v>9</v>
      </c>
      <c r="C7" s="155">
        <f>COUNTA(J7,N7,H7,Z7,AD7,AF7,AB7,AJ7,AN7,AL7,AR7,AV7,R7,V7,T7,X7,P7,AT7,AZ7,AX7,BB7,BD7)</f>
        <v>1</v>
      </c>
      <c r="D7" s="158">
        <f>SUM(AV7+AP7+AL7+AN7+AJ7+AB7+AF7+Z7+T7+V7+R7+L7+N7+J7+AD7+H7+X7+AR7+AT7+AZ7+BB7+BD7)</f>
        <v>3</v>
      </c>
      <c r="E7" s="73">
        <f>SUM(K7+M7+O7+Q7+S7+W7+AQ7+AS7+AW7+AA7+AC7+AE7+AE82+AI7+AI7+AK7+AM7+AO7+AG7+Y7+U7+I7+AU7+BA7+AY7+BC7+BE7)</f>
        <v>4</v>
      </c>
      <c r="F7" s="97"/>
      <c r="G7" s="97"/>
      <c r="H7" s="135">
        <v>3</v>
      </c>
      <c r="I7" s="135">
        <v>4</v>
      </c>
      <c r="J7" s="136"/>
      <c r="K7" s="136"/>
      <c r="L7" s="136"/>
      <c r="M7" s="136"/>
      <c r="N7" s="136"/>
      <c r="O7" s="139"/>
      <c r="P7" s="112"/>
      <c r="Q7" s="140"/>
      <c r="R7" s="141"/>
      <c r="S7" s="136"/>
      <c r="T7" s="136"/>
      <c r="U7" s="108"/>
      <c r="V7" s="136"/>
      <c r="W7" s="139"/>
      <c r="X7" s="112"/>
      <c r="Y7" s="140"/>
      <c r="Z7" s="136"/>
      <c r="AA7" s="136"/>
      <c r="AB7" s="136"/>
      <c r="AC7" s="131"/>
      <c r="AD7" s="136"/>
      <c r="AE7" s="136"/>
      <c r="AF7" s="136"/>
      <c r="AG7" s="136"/>
      <c r="AH7" s="115"/>
      <c r="AI7" s="136"/>
      <c r="AJ7" s="136"/>
      <c r="AK7" s="136"/>
      <c r="AL7" s="136"/>
      <c r="AM7" s="136"/>
      <c r="AN7" s="136"/>
      <c r="AO7" s="136"/>
      <c r="AP7" s="115"/>
      <c r="AQ7" s="136"/>
      <c r="AR7" s="136"/>
      <c r="AS7" s="136"/>
      <c r="AT7" s="136"/>
      <c r="AU7" s="136"/>
      <c r="AV7" s="136"/>
      <c r="AW7" s="108"/>
      <c r="AX7" s="142"/>
      <c r="AY7" s="142"/>
      <c r="AZ7" s="142"/>
      <c r="BA7" s="143"/>
      <c r="BB7" s="142"/>
      <c r="BC7" s="142"/>
      <c r="BD7" s="142"/>
      <c r="BE7" s="142"/>
      <c r="BF7" s="92">
        <f>IFERROR(D7/C7,0)</f>
        <v>3</v>
      </c>
      <c r="BG7" s="15"/>
      <c r="BI7" s="15"/>
      <c r="BJ7" s="42"/>
      <c r="BK7" s="42"/>
    </row>
    <row r="8" spans="1:63" ht="15.75" x14ac:dyDescent="0.25">
      <c r="A8" s="6">
        <v>2</v>
      </c>
      <c r="B8" s="20" t="s">
        <v>19</v>
      </c>
      <c r="C8" s="156">
        <f>COUNTA(J8,N8,H8,Z8,AD8,AF8,AB8,AJ8,AN8,AL8,AR8,AV8,R8,V8,T8,X8,P8,AT8,AZ8,AX8,BB8,BD8)</f>
        <v>1</v>
      </c>
      <c r="D8" s="73">
        <f>SUM(AV8+AP8+AL8+AN8+AJ8+AB8+AF8+Z8+T8+V8+R8+L8+N8+J8+AD8+H8+X8+AR8+AT8+AZ8+BB8+BD8)</f>
        <v>3</v>
      </c>
      <c r="E8" s="73">
        <f>SUM(K8+M8+O8+Q8+S8+W8+AQ8+AS8+AW8+AA8+AC8+AE8+AE83+AI8+AI8+AK8+AM8+AO8+AG8+Y8+U8+I8+AU8+BA8+AY8+BC8+BE8)</f>
        <v>4</v>
      </c>
      <c r="F8" s="97"/>
      <c r="G8" s="97"/>
      <c r="H8" s="135">
        <v>3</v>
      </c>
      <c r="I8" s="135">
        <v>4</v>
      </c>
      <c r="J8" s="136"/>
      <c r="K8" s="136"/>
      <c r="L8" s="136"/>
      <c r="M8" s="136"/>
      <c r="N8" s="136"/>
      <c r="O8" s="139"/>
      <c r="P8" s="112"/>
      <c r="Q8" s="140"/>
      <c r="R8" s="141"/>
      <c r="S8" s="144"/>
      <c r="T8" s="136"/>
      <c r="U8" s="108"/>
      <c r="V8" s="136"/>
      <c r="W8" s="139"/>
      <c r="X8" s="112"/>
      <c r="Y8" s="140"/>
      <c r="Z8" s="136"/>
      <c r="AA8" s="136"/>
      <c r="AB8" s="131"/>
      <c r="AC8" s="131"/>
      <c r="AD8" s="136"/>
      <c r="AE8" s="136"/>
      <c r="AF8" s="136"/>
      <c r="AG8" s="136"/>
      <c r="AH8" s="108"/>
      <c r="AI8" s="136"/>
      <c r="AJ8" s="136"/>
      <c r="AK8" s="136"/>
      <c r="AL8" s="136"/>
      <c r="AM8" s="136"/>
      <c r="AN8" s="136"/>
      <c r="AO8" s="136"/>
      <c r="AP8" s="108"/>
      <c r="AQ8" s="136"/>
      <c r="AR8" s="136"/>
      <c r="AS8" s="136"/>
      <c r="AT8" s="136"/>
      <c r="AU8" s="136"/>
      <c r="AV8" s="136"/>
      <c r="AW8" s="136"/>
      <c r="AX8" s="142"/>
      <c r="AY8" s="142"/>
      <c r="AZ8" s="142"/>
      <c r="BA8" s="143"/>
      <c r="BB8" s="142"/>
      <c r="BC8" s="142"/>
      <c r="BD8" s="142"/>
      <c r="BE8" s="142"/>
      <c r="BF8" s="92">
        <f>IFERROR(D8/C8,0)</f>
        <v>3</v>
      </c>
      <c r="BG8" s="20"/>
      <c r="BI8" s="14"/>
    </row>
    <row r="9" spans="1:63" ht="13.5" customHeight="1" x14ac:dyDescent="0.25">
      <c r="A9" s="6">
        <v>3</v>
      </c>
      <c r="B9" s="179" t="s">
        <v>8</v>
      </c>
      <c r="C9" s="72">
        <f>COUNTA(J10,N10,H9,Z10,AD10,AF10,AB10,AJ10,AN10,AL10,AR10,AV10,R10,V10,T10,X10,P10,AT10,AZ10,AX10,BB10,BD10)</f>
        <v>1</v>
      </c>
      <c r="D9" s="73">
        <f>SUM(AV10+AP10+AL10+AN10+AJ10+AB10+AF10+Z10+T10+V10+R10+L10+N10+J10+AD10+H9+X10+AR10+AT10+AZ10+BB10+BD10)</f>
        <v>3</v>
      </c>
      <c r="E9" s="73">
        <f>SUM(K10+M10+O10+Q10+S10+W10+AQ10+AS10+AW10+AA10+AC10+AE10+AE85+AI10+AI10+AK10+AM10+AO10+AG10+Y10+U10+I9+AU10+BA10+AY10+BC10+BE10)</f>
        <v>3</v>
      </c>
      <c r="F9" s="101">
        <f>D9-(AF10+AV10)</f>
        <v>3</v>
      </c>
      <c r="G9" s="101">
        <f>E9-(AG10+AW10)</f>
        <v>3</v>
      </c>
      <c r="H9" s="130">
        <v>3</v>
      </c>
      <c r="I9" s="130">
        <v>3</v>
      </c>
      <c r="J9" s="128"/>
      <c r="K9" s="129"/>
      <c r="L9" s="128"/>
      <c r="M9" s="129"/>
      <c r="N9" s="128"/>
      <c r="O9" s="129"/>
      <c r="P9" s="123"/>
      <c r="Q9" s="129"/>
      <c r="R9" s="128"/>
      <c r="S9" s="129"/>
      <c r="T9" s="128"/>
      <c r="U9" s="129"/>
      <c r="V9" s="128"/>
      <c r="W9" s="129"/>
      <c r="X9" s="123"/>
      <c r="Y9" s="129"/>
      <c r="Z9" s="128"/>
      <c r="AA9" s="129"/>
      <c r="AB9" s="128"/>
      <c r="AC9" s="128"/>
      <c r="AD9" s="128"/>
      <c r="AE9" s="129"/>
      <c r="AF9" s="128"/>
      <c r="AG9" s="128"/>
      <c r="AH9" s="128"/>
      <c r="AI9" s="129"/>
      <c r="AJ9" s="128"/>
      <c r="AK9" s="129"/>
      <c r="AL9" s="128"/>
      <c r="AM9" s="129"/>
      <c r="AN9" s="128"/>
      <c r="AO9" s="128"/>
      <c r="AP9" s="128"/>
      <c r="AQ9" s="129"/>
      <c r="AR9" s="128"/>
      <c r="AS9" s="129"/>
      <c r="AT9" s="129"/>
      <c r="AU9" s="129"/>
      <c r="AV9" s="128"/>
      <c r="AW9" s="128"/>
      <c r="AX9" s="128"/>
      <c r="AY9" s="128"/>
      <c r="AZ9" s="128"/>
      <c r="BA9" s="129"/>
      <c r="BB9" s="125"/>
      <c r="BC9" s="125"/>
      <c r="BD9" s="125"/>
      <c r="BE9" s="125"/>
      <c r="BF9" s="92">
        <f>IFERROR(#REF!/#REF!,0)</f>
        <v>0</v>
      </c>
      <c r="BG9" s="51"/>
    </row>
    <row r="10" spans="1:63" ht="15.75" x14ac:dyDescent="0.25">
      <c r="A10" s="83">
        <v>4</v>
      </c>
      <c r="B10" s="20" t="s">
        <v>20</v>
      </c>
      <c r="C10" s="72">
        <f>COUNTA(J11,N11,H10,Z11,AD11,AF11,AB11,AJ11,AN11,AL11,AR11,AV11,R11,V11,T11,X11,P11,AT11,AZ11,AX11,BB11,BD11)</f>
        <v>1</v>
      </c>
      <c r="D10" s="73">
        <f>SUM(AV11+AP11+AL11+AN11+AJ11+AB11+AF11+Z11+T11+V11+R11+L11+N11+J11+AD11+H10+X11+AR11+AT11+AZ11+BB11+BD11)</f>
        <v>3</v>
      </c>
      <c r="E10" s="73">
        <f>SUM(K11+M11+O11+Q11+S11+W11+AQ11+AS11+AW11+AA11+AC11+AE11+AE86+AI11+AI11+AK11+AM11+AO11+AG11+Y11+U11+I10+AU11+BA11+AY11+BC11+BE11)</f>
        <v>3</v>
      </c>
      <c r="F10" s="102"/>
      <c r="G10" s="102"/>
      <c r="H10" s="135">
        <v>3</v>
      </c>
      <c r="I10" s="135">
        <v>3</v>
      </c>
      <c r="J10" s="131"/>
      <c r="K10" s="131"/>
      <c r="L10" s="131"/>
      <c r="M10" s="131"/>
      <c r="N10" s="131"/>
      <c r="O10" s="132"/>
      <c r="P10" s="112"/>
      <c r="Q10" s="133"/>
      <c r="R10" s="134"/>
      <c r="S10" s="131"/>
      <c r="T10" s="131"/>
      <c r="U10" s="112"/>
      <c r="V10" s="131"/>
      <c r="W10" s="132"/>
      <c r="X10" s="112"/>
      <c r="Y10" s="133"/>
      <c r="Z10" s="131"/>
      <c r="AA10" s="131"/>
      <c r="AB10" s="131"/>
      <c r="AC10" s="131"/>
      <c r="AD10" s="131"/>
      <c r="AE10" s="131"/>
      <c r="AF10" s="131"/>
      <c r="AG10" s="131"/>
      <c r="AH10" s="115"/>
      <c r="AI10" s="131"/>
      <c r="AJ10" s="131"/>
      <c r="AK10" s="131"/>
      <c r="AL10" s="131"/>
      <c r="AM10" s="131"/>
      <c r="AN10" s="131"/>
      <c r="AO10" s="131"/>
      <c r="AP10" s="115"/>
      <c r="AQ10" s="131"/>
      <c r="AR10" s="131"/>
      <c r="AS10" s="131"/>
      <c r="AT10" s="131"/>
      <c r="AU10" s="131"/>
      <c r="AV10" s="131"/>
      <c r="AW10" s="131"/>
      <c r="AX10" s="126"/>
      <c r="AY10" s="126"/>
      <c r="AZ10" s="126"/>
      <c r="BA10" s="127"/>
      <c r="BB10" s="126"/>
      <c r="BC10" s="126"/>
      <c r="BD10" s="126"/>
      <c r="BE10" s="126"/>
      <c r="BF10" s="92">
        <f>IFERROR(D9/C9,0)</f>
        <v>3</v>
      </c>
      <c r="BG10" s="15"/>
      <c r="BH10" s="56"/>
      <c r="BI10" s="107"/>
      <c r="BJ10" s="107"/>
      <c r="BK10" s="107"/>
    </row>
    <row r="11" spans="1:63" ht="15.75" x14ac:dyDescent="0.25">
      <c r="A11" s="66">
        <v>5</v>
      </c>
      <c r="B11" s="15" t="s">
        <v>11</v>
      </c>
      <c r="C11" s="72">
        <f>COUNTA(J12,N12,H11,Z12,AD12,AF12,AB12,AJ12,AN12,AL12,AR12,AV12,R12,V12,T12,X12,P12,AT12,AZ12,AX12,BB12,BD12)</f>
        <v>1</v>
      </c>
      <c r="D11" s="73">
        <f>SUM(AV12+AP12+AL12+AN12+AJ12+AB12+AF12+Z12+T12+V12+R12+L12+N12+J12+AD12+H11+X12+AR12+AT12+AZ12+BB12+BD12)</f>
        <v>3</v>
      </c>
      <c r="E11" s="73">
        <f>SUM(K12+M12+O12+Q12+S12+W12+AQ12+AS12+AW12+AA12+AC12+AE12+AE87+AI12+AI12+AK12+AM12+AO12+AG12+Y12+U12+I11+AU12+BA12+AY12+BC12+BE12)</f>
        <v>3</v>
      </c>
      <c r="F11" s="97"/>
      <c r="G11" s="97"/>
      <c r="H11" s="135">
        <v>3</v>
      </c>
      <c r="I11" s="135">
        <v>3</v>
      </c>
      <c r="J11" s="136"/>
      <c r="K11" s="136"/>
      <c r="L11" s="136"/>
      <c r="M11" s="136"/>
      <c r="N11" s="136"/>
      <c r="O11" s="139"/>
      <c r="P11" s="112"/>
      <c r="Q11" s="140"/>
      <c r="R11" s="141"/>
      <c r="S11" s="136"/>
      <c r="T11" s="136"/>
      <c r="U11" s="108"/>
      <c r="V11" s="136"/>
      <c r="W11" s="139"/>
      <c r="X11" s="112"/>
      <c r="Y11" s="140"/>
      <c r="Z11" s="136"/>
      <c r="AA11" s="136"/>
      <c r="AB11" s="136"/>
      <c r="AC11" s="136"/>
      <c r="AD11" s="136"/>
      <c r="AE11" s="136"/>
      <c r="AF11" s="136"/>
      <c r="AG11" s="136"/>
      <c r="AH11" s="115"/>
      <c r="AI11" s="136"/>
      <c r="AJ11" s="136"/>
      <c r="AK11" s="136"/>
      <c r="AL11" s="136"/>
      <c r="AM11" s="136"/>
      <c r="AN11" s="136"/>
      <c r="AO11" s="136"/>
      <c r="AP11" s="115"/>
      <c r="AQ11" s="136"/>
      <c r="AR11" s="108"/>
      <c r="AS11" s="136"/>
      <c r="AT11" s="136"/>
      <c r="AU11" s="136"/>
      <c r="AV11" s="136"/>
      <c r="AW11" s="136"/>
      <c r="AX11" s="153"/>
      <c r="AY11" s="153"/>
      <c r="AZ11" s="153"/>
      <c r="BA11" s="177"/>
      <c r="BB11" s="142"/>
      <c r="BC11" s="142"/>
      <c r="BD11" s="142"/>
      <c r="BE11" s="142"/>
      <c r="BF11" s="92">
        <f>IFERROR(D10/C10,0)</f>
        <v>3</v>
      </c>
      <c r="BG11" s="20"/>
      <c r="BI11" s="20"/>
      <c r="BJ11" s="42"/>
      <c r="BK11" s="42"/>
    </row>
    <row r="12" spans="1:63" ht="15.75" x14ac:dyDescent="0.25">
      <c r="A12" s="66">
        <v>6</v>
      </c>
      <c r="B12" s="15" t="s">
        <v>26</v>
      </c>
      <c r="C12" s="72">
        <f>COUNTA(J13,N13,H12,Z13,AD13,AF13,AB13,AJ13,AN13,AL13,AR13,AV13,R13,V13,T13,X13,P13,AT13,AZ13,AX13,BB13,BD13)</f>
        <v>1</v>
      </c>
      <c r="D12" s="73">
        <f>SUM(AV13+AP13+AL13+AN13+AJ13+AB13+AF13+Z13+T13+V13+R13+L13+N13+J13+AD13+H12+X13+AR13+AT13+AZ13+BB13+BD13)</f>
        <v>3</v>
      </c>
      <c r="E12" s="73">
        <f>SUM(K13+M13+O13+Q13+S13+W13+AQ13+AS13+AW13+AA13+AC13+AE13+AE88+AI13+AI13+AK13+AM13+AO13+AG13+Y13+U13+I12+AU13+BA13+AY13+BC13+BE13)</f>
        <v>3</v>
      </c>
      <c r="F12" s="97"/>
      <c r="G12" s="97"/>
      <c r="H12" s="135">
        <v>3</v>
      </c>
      <c r="I12" s="135">
        <v>3</v>
      </c>
      <c r="J12" s="136"/>
      <c r="K12" s="136"/>
      <c r="L12" s="136"/>
      <c r="M12" s="136"/>
      <c r="N12" s="136"/>
      <c r="O12" s="139"/>
      <c r="P12" s="112"/>
      <c r="Q12" s="140"/>
      <c r="R12" s="136"/>
      <c r="S12" s="136"/>
      <c r="T12" s="136"/>
      <c r="U12" s="108"/>
      <c r="V12" s="136"/>
      <c r="W12" s="139"/>
      <c r="X12" s="112"/>
      <c r="Y12" s="140"/>
      <c r="Z12" s="136"/>
      <c r="AA12" s="136"/>
      <c r="AB12" s="136"/>
      <c r="AC12" s="131"/>
      <c r="AD12" s="136"/>
      <c r="AE12" s="136"/>
      <c r="AF12" s="136"/>
      <c r="AG12" s="136"/>
      <c r="AH12" s="115"/>
      <c r="AI12" s="136"/>
      <c r="AJ12" s="136"/>
      <c r="AK12" s="136"/>
      <c r="AL12" s="136"/>
      <c r="AM12" s="136"/>
      <c r="AN12" s="136"/>
      <c r="AO12" s="136"/>
      <c r="AP12" s="115"/>
      <c r="AQ12" s="136"/>
      <c r="AR12" s="136"/>
      <c r="AS12" s="136"/>
      <c r="AT12" s="136"/>
      <c r="AU12" s="136"/>
      <c r="AV12" s="136"/>
      <c r="AW12" s="136"/>
      <c r="AX12" s="131"/>
      <c r="AY12" s="142"/>
      <c r="AZ12" s="142"/>
      <c r="BA12" s="143"/>
      <c r="BB12" s="142"/>
      <c r="BC12" s="142"/>
      <c r="BD12" s="142"/>
      <c r="BE12" s="142"/>
      <c r="BF12" s="92">
        <f>IFERROR(D11/C11,0)</f>
        <v>3</v>
      </c>
      <c r="BG12" s="15"/>
      <c r="BI12" s="15"/>
      <c r="BJ12" s="42"/>
      <c r="BK12" s="42"/>
    </row>
    <row r="13" spans="1:63" ht="15.75" x14ac:dyDescent="0.25">
      <c r="A13" s="66">
        <v>7</v>
      </c>
      <c r="B13" s="71" t="s">
        <v>6</v>
      </c>
      <c r="C13" s="72">
        <f>COUNTA(J14,N14,H13,Z14,AD14,AF14,AB14,AJ14,AN14,AL14,AR14,AV14,R14,V14,T14,X14,P14,AT14,AZ14,AX14,BB14,BD14)</f>
        <v>1</v>
      </c>
      <c r="D13" s="73">
        <f>SUM(AV14+AP14+AL14+AN14+AJ14+AB14+AF14+Z14+T14+V14+R14+L14+N14+J14+AD14+H13+X14+AR14+AT14+AZ14+BB14+BD14)</f>
        <v>1</v>
      </c>
      <c r="E13" s="73">
        <f>SUM(K14+M14+O14+Q14+S14+W14+AQ14+AS14+AW14+AA14+AC14+AE14+AE89+AI14+AI14+AK14+AM14+AO14+AG14+Y14+U14+I13+AU14+BA14+AY14+BC14+BE14)</f>
        <v>-1</v>
      </c>
      <c r="F13" s="101">
        <f>D13-(H13+V14)</f>
        <v>0</v>
      </c>
      <c r="G13" s="101">
        <f>E13-(I13+W14)</f>
        <v>0</v>
      </c>
      <c r="H13" s="130">
        <v>1</v>
      </c>
      <c r="I13" s="130">
        <v>-1</v>
      </c>
      <c r="J13" s="136"/>
      <c r="K13" s="136"/>
      <c r="L13" s="136"/>
      <c r="M13" s="136"/>
      <c r="N13" s="136"/>
      <c r="O13" s="139"/>
      <c r="P13" s="112"/>
      <c r="Q13" s="140"/>
      <c r="R13" s="141"/>
      <c r="S13" s="136"/>
      <c r="T13" s="131"/>
      <c r="U13" s="112"/>
      <c r="V13" s="144"/>
      <c r="W13" s="139"/>
      <c r="X13" s="112"/>
      <c r="Y13" s="140"/>
      <c r="Z13" s="136"/>
      <c r="AA13" s="136"/>
      <c r="AB13" s="136"/>
      <c r="AC13" s="131"/>
      <c r="AD13" s="136"/>
      <c r="AE13" s="136"/>
      <c r="AF13" s="136"/>
      <c r="AG13" s="136"/>
      <c r="AH13" s="115"/>
      <c r="AI13" s="136"/>
      <c r="AJ13" s="136"/>
      <c r="AK13" s="136"/>
      <c r="AL13" s="144"/>
      <c r="AM13" s="136"/>
      <c r="AN13" s="144"/>
      <c r="AO13" s="136"/>
      <c r="AP13" s="115"/>
      <c r="AQ13" s="136"/>
      <c r="AR13" s="144"/>
      <c r="AS13" s="136"/>
      <c r="AT13" s="136"/>
      <c r="AU13" s="136"/>
      <c r="AV13" s="136"/>
      <c r="AW13" s="136"/>
      <c r="AX13" s="142"/>
      <c r="AY13" s="142"/>
      <c r="AZ13" s="142"/>
      <c r="BA13" s="143"/>
      <c r="BB13" s="142"/>
      <c r="BC13" s="142"/>
      <c r="BD13" s="142"/>
      <c r="BE13" s="142"/>
      <c r="BF13" s="92">
        <f>IFERROR(D12/C12,0)</f>
        <v>3</v>
      </c>
      <c r="BG13" s="56"/>
      <c r="BI13" s="15"/>
      <c r="BJ13" s="42"/>
      <c r="BK13" s="42"/>
    </row>
    <row r="14" spans="1:63" ht="17.45" customHeight="1" thickBot="1" x14ac:dyDescent="0.3">
      <c r="A14" s="66">
        <v>8</v>
      </c>
      <c r="B14" s="15" t="s">
        <v>12</v>
      </c>
      <c r="C14" s="72">
        <f>COUNTA(J15,N15,H14,Z15,AD15,AF15,AB15,AJ15,AN15,AL15,AR15,AV15,R15,V15,T15,X15,P15,AT15,AZ15,AX15,BB15,BD15)</f>
        <v>1</v>
      </c>
      <c r="D14" s="73">
        <f>SUM(AV15+AP15+AL15+AN15+AJ15+AB15+AF15+Z15+T15+V15+R15+L15+N15+J15+AD15+H14+X15+AR15+AT15+AZ15+BB15+BD15)</f>
        <v>1</v>
      </c>
      <c r="E14" s="73">
        <f>SUM(K15+M15+O15+Q15+S15+W15+AQ15+AS15+AW15+AA15+AC15+AE15+AE90+AI15+AI15+AK15+AM15+AO15+AG15+Y15+U15+I14+AU15+BA15+AY15+BC15+BE15)</f>
        <v>-3</v>
      </c>
      <c r="F14" s="101">
        <f>D14-(R15+AN15)</f>
        <v>1</v>
      </c>
      <c r="G14" s="101">
        <f>E14-(S15+AO15)</f>
        <v>-3</v>
      </c>
      <c r="H14" s="130">
        <v>1</v>
      </c>
      <c r="I14" s="130">
        <v>-3</v>
      </c>
      <c r="J14" s="131"/>
      <c r="K14" s="131"/>
      <c r="L14" s="160"/>
      <c r="M14" s="161"/>
      <c r="N14" s="123"/>
      <c r="O14" s="162"/>
      <c r="P14" s="112"/>
      <c r="Q14" s="163"/>
      <c r="R14" s="164"/>
      <c r="S14" s="160"/>
      <c r="T14" s="165"/>
      <c r="U14" s="112"/>
      <c r="V14" s="166"/>
      <c r="W14" s="167"/>
      <c r="X14" s="112"/>
      <c r="Y14" s="137"/>
      <c r="Z14" s="125"/>
      <c r="AA14" s="125"/>
      <c r="AB14" s="125"/>
      <c r="AC14" s="125"/>
      <c r="AD14" s="125"/>
      <c r="AE14" s="125"/>
      <c r="AF14" s="125"/>
      <c r="AG14" s="125"/>
      <c r="AH14" s="115"/>
      <c r="AI14" s="125"/>
      <c r="AJ14" s="125"/>
      <c r="AK14" s="125"/>
      <c r="AL14" s="123"/>
      <c r="AM14" s="125"/>
      <c r="AN14" s="125"/>
      <c r="AO14" s="125"/>
      <c r="AP14" s="115"/>
      <c r="AQ14" s="125"/>
      <c r="AR14" s="170"/>
      <c r="AS14" s="171"/>
      <c r="AT14" s="171"/>
      <c r="AU14" s="171"/>
      <c r="AV14" s="171"/>
      <c r="AW14" s="171"/>
      <c r="AX14" s="172"/>
      <c r="AY14" s="172"/>
      <c r="AZ14" s="172"/>
      <c r="BA14" s="176"/>
      <c r="BB14" s="138"/>
      <c r="BC14" s="138"/>
      <c r="BD14" s="138"/>
      <c r="BE14" s="138"/>
      <c r="BF14" s="94">
        <f>IFERROR(D13/C13,0)</f>
        <v>1</v>
      </c>
      <c r="BG14" s="51"/>
    </row>
    <row r="15" spans="1:63" ht="17.25" thickTop="1" thickBot="1" x14ac:dyDescent="0.3">
      <c r="A15" s="66">
        <v>9</v>
      </c>
      <c r="B15" s="20" t="s">
        <v>16</v>
      </c>
      <c r="C15" s="72">
        <f>COUNTA(J16,N16,H15,Z16,AD16,AF16,AB16,AJ16,AN16,AL16,AR16,AV16,R16,V16,T16,X16,P16,AT16,AZ16,AX16,BB16,BD16)</f>
        <v>1</v>
      </c>
      <c r="D15" s="73">
        <f>SUM(AV16+AP16+AL16+AN16+AJ16+AB16+AF16+Z16+T16+V16+R16+L16+N16+J16+AD16+H15+X16+AR16+AT16+AZ16+BB16+BD16)</f>
        <v>1</v>
      </c>
      <c r="E15" s="73">
        <f>SUM(K16+M16+O16+Q16+S16+W16+AQ16+AS16+AW16+AA16+AC16+AE16+AE91+AI16+AI16+AK16+AM16+AO16+AG16+Y16+U16+I15+AU16+BA16+AY16+BC16+BE16)</f>
        <v>-3</v>
      </c>
      <c r="F15" s="73"/>
      <c r="G15" s="73"/>
      <c r="H15" s="130">
        <v>1</v>
      </c>
      <c r="I15" s="130">
        <v>-3</v>
      </c>
      <c r="J15" s="131"/>
      <c r="K15" s="131"/>
      <c r="L15" s="131"/>
      <c r="M15" s="131"/>
      <c r="N15" s="131"/>
      <c r="O15" s="132"/>
      <c r="P15" s="112"/>
      <c r="Q15" s="133"/>
      <c r="R15" s="134"/>
      <c r="S15" s="131"/>
      <c r="T15" s="131"/>
      <c r="U15" s="112"/>
      <c r="V15" s="133"/>
      <c r="W15" s="132"/>
      <c r="X15" s="112"/>
      <c r="Y15" s="133"/>
      <c r="Z15" s="131"/>
      <c r="AA15" s="131"/>
      <c r="AB15" s="131"/>
      <c r="AC15" s="131"/>
      <c r="AD15" s="131"/>
      <c r="AE15" s="131"/>
      <c r="AF15" s="131"/>
      <c r="AG15" s="131"/>
      <c r="AH15" s="115"/>
      <c r="AI15" s="131"/>
      <c r="AJ15" s="131"/>
      <c r="AK15" s="131"/>
      <c r="AL15" s="131"/>
      <c r="AM15" s="131"/>
      <c r="AN15" s="131"/>
      <c r="AO15" s="131"/>
      <c r="AP15" s="115"/>
      <c r="AQ15" s="131"/>
      <c r="AR15" s="145"/>
      <c r="AS15" s="145"/>
      <c r="AT15" s="145"/>
      <c r="AU15" s="145"/>
      <c r="AV15" s="145"/>
      <c r="AW15" s="145"/>
      <c r="AX15" s="146"/>
      <c r="AY15" s="146"/>
      <c r="AZ15" s="146"/>
      <c r="BA15" s="147"/>
      <c r="BB15" s="142"/>
      <c r="BC15" s="142"/>
      <c r="BD15" s="142"/>
      <c r="BE15" s="142"/>
      <c r="BF15" s="95">
        <f>IFERROR(D14/C14,0)</f>
        <v>1</v>
      </c>
      <c r="BG15" s="15"/>
      <c r="BI15" s="36"/>
      <c r="BJ15" s="13"/>
      <c r="BK15" s="13"/>
    </row>
    <row r="16" spans="1:63" ht="24" customHeight="1" thickTop="1" x14ac:dyDescent="0.25">
      <c r="A16" s="66">
        <v>10</v>
      </c>
      <c r="B16" s="154" t="s">
        <v>5</v>
      </c>
      <c r="C16" s="72">
        <f>COUNTA(J17,N17,H16,Z17,AD17,AF17,AB17,AJ17,AN17,AL17,AR17,AV17,R17,V17,T17,X17,P17,AT17,AZ17,AX17,BB17,BD17)</f>
        <v>1</v>
      </c>
      <c r="D16" s="73">
        <f>SUM(AV17+AP17+AL17+AN17+AJ17+AB17+AF17+Z17+T17+V17+R17+L17+N17+J17+AD17+H16+X17+AR17+AT17+AZ17+BB17+BD17)</f>
        <v>1</v>
      </c>
      <c r="E16" s="73">
        <f>SUM(K17+M17+O17+Q17+S17+W17+AQ17+AS17+AW17+AA17+AC17+AE17+AE92+AI17+AI17+AK17+AM17+AO17+AG17+Y17+U17+I16+AU17+BA17+AY17+BC17+BE17)</f>
        <v>-3</v>
      </c>
      <c r="F16" s="98"/>
      <c r="G16" s="98"/>
      <c r="H16" s="159">
        <v>1</v>
      </c>
      <c r="I16" s="159">
        <v>-3</v>
      </c>
      <c r="J16" s="131"/>
      <c r="K16" s="131"/>
      <c r="L16" s="131"/>
      <c r="M16" s="131"/>
      <c r="N16" s="131"/>
      <c r="O16" s="132"/>
      <c r="P16" s="112"/>
      <c r="Q16" s="133"/>
      <c r="R16" s="131"/>
      <c r="S16" s="131"/>
      <c r="T16" s="131"/>
      <c r="U16" s="112"/>
      <c r="V16" s="133"/>
      <c r="W16" s="132"/>
      <c r="X16" s="112"/>
      <c r="Y16" s="133"/>
      <c r="Z16" s="131"/>
      <c r="AA16" s="131"/>
      <c r="AB16" s="131"/>
      <c r="AC16" s="131"/>
      <c r="AD16" s="131"/>
      <c r="AE16" s="131"/>
      <c r="AF16" s="131"/>
      <c r="AG16" s="131"/>
      <c r="AH16" s="115"/>
      <c r="AI16" s="131"/>
      <c r="AJ16" s="131"/>
      <c r="AK16" s="131"/>
      <c r="AL16" s="131"/>
      <c r="AM16" s="131"/>
      <c r="AN16" s="131"/>
      <c r="AO16" s="131"/>
      <c r="AP16" s="115"/>
      <c r="AQ16" s="131"/>
      <c r="AR16" s="148"/>
      <c r="AS16" s="148"/>
      <c r="AT16" s="148"/>
      <c r="AU16" s="148"/>
      <c r="AV16" s="148"/>
      <c r="AW16" s="148"/>
      <c r="AX16" s="173"/>
      <c r="AY16" s="175"/>
      <c r="AZ16" s="175"/>
      <c r="BA16" s="178"/>
      <c r="BB16" s="142"/>
      <c r="BC16" s="142"/>
      <c r="BD16" s="142"/>
      <c r="BE16" s="142"/>
      <c r="BF16" s="95">
        <f>IFERROR(D15/C15,0)</f>
        <v>1</v>
      </c>
      <c r="BG16" s="20"/>
      <c r="BI16" s="20"/>
      <c r="BJ16" s="42"/>
      <c r="BK16" s="42"/>
    </row>
    <row r="17" spans="1:63" ht="15.75" x14ac:dyDescent="0.25">
      <c r="A17" s="66">
        <v>11</v>
      </c>
      <c r="B17" s="15" t="s">
        <v>7</v>
      </c>
      <c r="C17" s="72">
        <f>COUNTA(J18,N18,H17,Z18,AD18,AF18,AB18,AJ18,AN18,AL18,AR18,AV18,R18,V18,T18,X18,P18,AT18,AZ18,AX18,BB18,BD18)</f>
        <v>1</v>
      </c>
      <c r="D17" s="73">
        <f>SUM(AV18+AP18+AL18+AN18+AJ18+AB18+AF18+Z18+T18+V18+R18+L18+N18+J18+AD18+H17+X18+AR18+AT18+AZ18+BB18+BD18)</f>
        <v>1</v>
      </c>
      <c r="E17" s="73">
        <f>SUM(K18+M18+O18+Q18+S18+W18+AQ18+AS18+AW18+AA18+AC18+AE18+AE93+AI18+AI18+AK18+AM18+AO18+AG18+Y18+U18+I17+AU18+BA18+AY18+BC18+BE18)</f>
        <v>-4</v>
      </c>
      <c r="F17" s="73"/>
      <c r="G17" s="73"/>
      <c r="H17" s="130">
        <v>1</v>
      </c>
      <c r="I17" s="130">
        <v>-4</v>
      </c>
      <c r="J17" s="149"/>
      <c r="K17" s="149"/>
      <c r="L17" s="149"/>
      <c r="M17" s="149"/>
      <c r="N17" s="149"/>
      <c r="O17" s="150"/>
      <c r="P17" s="112"/>
      <c r="Q17" s="133"/>
      <c r="R17" s="131"/>
      <c r="S17" s="149"/>
      <c r="T17" s="149"/>
      <c r="U17" s="112"/>
      <c r="V17" s="151"/>
      <c r="W17" s="150"/>
      <c r="X17" s="112"/>
      <c r="Y17" s="151"/>
      <c r="Z17" s="149"/>
      <c r="AA17" s="149"/>
      <c r="AB17" s="149"/>
      <c r="AC17" s="131"/>
      <c r="AD17" s="131"/>
      <c r="AE17" s="149"/>
      <c r="AF17" s="149"/>
      <c r="AG17" s="149"/>
      <c r="AH17" s="115"/>
      <c r="AI17" s="149"/>
      <c r="AJ17" s="149"/>
      <c r="AK17" s="149"/>
      <c r="AL17" s="149"/>
      <c r="AM17" s="149"/>
      <c r="AN17" s="149"/>
      <c r="AO17" s="149"/>
      <c r="AP17" s="115"/>
      <c r="AQ17" s="149"/>
      <c r="AR17" s="149"/>
      <c r="AS17" s="149"/>
      <c r="AT17" s="149"/>
      <c r="AU17" s="149"/>
      <c r="AV17" s="149"/>
      <c r="AW17" s="149"/>
      <c r="AX17" s="174"/>
      <c r="AY17" s="142"/>
      <c r="AZ17" s="142"/>
      <c r="BA17" s="143"/>
      <c r="BB17" s="142"/>
      <c r="BC17" s="142"/>
      <c r="BD17" s="142"/>
      <c r="BE17" s="142"/>
      <c r="BF17" s="95">
        <f>IFERROR(D16/C16,0)</f>
        <v>1</v>
      </c>
      <c r="BG17" s="43"/>
      <c r="BI17" s="43"/>
      <c r="BJ17" s="42"/>
      <c r="BK17" s="42"/>
    </row>
    <row r="18" spans="1:63" ht="15.75" x14ac:dyDescent="0.25">
      <c r="A18" s="66">
        <v>12</v>
      </c>
      <c r="B18" s="15" t="s">
        <v>10</v>
      </c>
      <c r="C18" s="72">
        <f>COUNTA(J19,N19,H18,Z19,AD19,AF19,AB19,AJ19,AN19,AL19,AR19,AV19,R19,V19,T19,X19,P19,AT19,AZ19,AX19,BB19,BD19)</f>
        <v>1</v>
      </c>
      <c r="D18" s="73">
        <f>SUM(AV19+AP19+AL19+AN19+AJ19+AB19+AF19+Z19+T19+V19+R19+L19+N19+J19+AD19+H18+X19+AR19+AT19+AZ19+BB19+BD19)</f>
        <v>1</v>
      </c>
      <c r="E18" s="73">
        <f>SUM(K19+M19+O19+Q19+S19+W19+AQ19+AS19+AW19+AA19+AC19+AE19+AE94+AI19+AI19+AK19+AM19+AO19+AG19+Y19+U19+I18+AU19+BA19+AY19+BC19+BE19)</f>
        <v>-4</v>
      </c>
      <c r="F18" s="97"/>
      <c r="G18" s="97"/>
      <c r="H18" s="135">
        <v>1</v>
      </c>
      <c r="I18" s="135">
        <v>-4</v>
      </c>
      <c r="J18" s="131"/>
      <c r="K18" s="131"/>
      <c r="L18" s="131"/>
      <c r="M18" s="131"/>
      <c r="N18" s="131"/>
      <c r="O18" s="132"/>
      <c r="P18" s="112"/>
      <c r="Q18" s="133"/>
      <c r="R18" s="134"/>
      <c r="S18" s="131"/>
      <c r="T18" s="131"/>
      <c r="U18" s="112"/>
      <c r="V18" s="133"/>
      <c r="W18" s="132"/>
      <c r="X18" s="112"/>
      <c r="Y18" s="133"/>
      <c r="Z18" s="131"/>
      <c r="AA18" s="131"/>
      <c r="AB18" s="131"/>
      <c r="AC18" s="131"/>
      <c r="AD18" s="144"/>
      <c r="AE18" s="131"/>
      <c r="AF18" s="131"/>
      <c r="AG18" s="131"/>
      <c r="AH18" s="115"/>
      <c r="AI18" s="131"/>
      <c r="AJ18" s="131"/>
      <c r="AK18" s="131"/>
      <c r="AL18" s="131"/>
      <c r="AM18" s="131"/>
      <c r="AN18" s="131"/>
      <c r="AO18" s="131"/>
      <c r="AP18" s="115"/>
      <c r="AQ18" s="131"/>
      <c r="AR18" s="131"/>
      <c r="AS18" s="131"/>
      <c r="AT18" s="131"/>
      <c r="AU18" s="131"/>
      <c r="AV18" s="131"/>
      <c r="AW18" s="131"/>
      <c r="AX18" s="118"/>
      <c r="AY18" s="118"/>
      <c r="AZ18" s="118"/>
      <c r="BA18" s="119"/>
      <c r="BB18" s="118"/>
      <c r="BC18" s="118"/>
      <c r="BD18" s="118"/>
      <c r="BE18" s="118"/>
      <c r="BF18" s="93" t="s">
        <v>4</v>
      </c>
      <c r="BG18" s="15"/>
      <c r="BI18" s="15"/>
      <c r="BJ18" s="42"/>
      <c r="BK18" s="42"/>
    </row>
    <row r="19" spans="1:63" ht="15.75" x14ac:dyDescent="0.25">
      <c r="A19" s="66">
        <v>13</v>
      </c>
      <c r="B19" s="15" t="s">
        <v>14</v>
      </c>
      <c r="C19" s="72">
        <f>COUNTA(J20,N20,H19,Z20,AD20,AF20,AB20,AJ20,AN20,AL20,AR20,AV20,R20,V20,T20,X20,P20,AT20,AZ20,AX20,BB20,BD20)</f>
        <v>1</v>
      </c>
      <c r="D19" s="73">
        <f>SUM(AV20+AP20+AL20+AN20+AJ20+AB20+AF20+Z20+T20+V20+R20+L20+N20+J20+AD20+H19+X20+AR20+AT20+AZ20+BB20+BD20)</f>
        <v>1</v>
      </c>
      <c r="E19" s="73">
        <f>SUM(K20+M20+O20+Q20+S20+W20+AQ20+AS20+AW20+AA20+AC20+AE20+AE95+AI20+AI20+AK20+AM20+AO20+AG20+Y20+U20+I19+AU20+BA20+AY20+BC20+BE20)</f>
        <v>-4</v>
      </c>
      <c r="F19" s="97"/>
      <c r="G19" s="97"/>
      <c r="H19" s="135">
        <v>1</v>
      </c>
      <c r="I19" s="135">
        <v>-4</v>
      </c>
      <c r="J19" s="136"/>
      <c r="K19" s="136"/>
      <c r="L19" s="136"/>
      <c r="M19" s="136"/>
      <c r="N19" s="136"/>
      <c r="O19" s="139"/>
      <c r="P19" s="112"/>
      <c r="Q19" s="133"/>
      <c r="R19" s="134"/>
      <c r="S19" s="131"/>
      <c r="T19" s="136"/>
      <c r="U19" s="131"/>
      <c r="V19" s="140"/>
      <c r="W19" s="139"/>
      <c r="X19" s="112"/>
      <c r="Y19" s="140"/>
      <c r="Z19" s="136"/>
      <c r="AA19" s="136"/>
      <c r="AB19" s="136"/>
      <c r="AC19" s="131"/>
      <c r="AD19" s="131"/>
      <c r="AE19" s="131"/>
      <c r="AF19" s="136"/>
      <c r="AG19" s="136"/>
      <c r="AH19" s="115"/>
      <c r="AI19" s="136"/>
      <c r="AJ19" s="136"/>
      <c r="AK19" s="136"/>
      <c r="AL19" s="136"/>
      <c r="AM19" s="136"/>
      <c r="AN19" s="136"/>
      <c r="AO19" s="136"/>
      <c r="AP19" s="115"/>
      <c r="AQ19" s="136"/>
      <c r="AR19" s="136"/>
      <c r="AS19" s="136"/>
      <c r="AT19" s="136"/>
      <c r="AU19" s="136"/>
      <c r="AV19" s="136"/>
      <c r="AW19" s="136"/>
      <c r="AX19" s="142"/>
      <c r="AY19" s="142"/>
      <c r="AZ19" s="142"/>
      <c r="BA19" s="143"/>
      <c r="BB19" s="142"/>
      <c r="BC19" s="142"/>
      <c r="BD19" s="142"/>
      <c r="BE19" s="142"/>
      <c r="BF19" s="92">
        <f>IFERROR(D18/C18,0)</f>
        <v>1</v>
      </c>
      <c r="BG19" s="15"/>
      <c r="BI19" s="15"/>
      <c r="BJ19" s="42"/>
      <c r="BK19" s="42"/>
    </row>
    <row r="20" spans="1:63" ht="15.75" x14ac:dyDescent="0.25">
      <c r="A20" s="66">
        <v>14</v>
      </c>
      <c r="B20" s="15" t="s">
        <v>18</v>
      </c>
      <c r="C20" s="72">
        <f>COUNTA(J21,N21,H20,Z21,AD21,AF21,AB21,AJ21,AN21,AL21,AR21,AV21,R21,V21,T21,X21,P21,AT21,AZ21,AX21,BB21,BD21)</f>
        <v>0</v>
      </c>
      <c r="D20" s="73">
        <f>SUM(AV21+AP21+AL21+AN21+AJ21+AB21+AF21+Z21+T21+V21+R21+L21+N21+J21+AD21+H20+X21+AR21+AT21+AZ21+BB21+BD21)</f>
        <v>0</v>
      </c>
      <c r="E20" s="73">
        <f>SUM(K21+M21+O21+Q21+S21+W21+AQ21+AS21+AW21+AA21+AC21+AE21+AE96+AI21+AI21+AK21+AM21+AO21+AG21+Y21+U21+I20+AU21+BA21+AY21+BC21+BE21)</f>
        <v>0</v>
      </c>
      <c r="F20" s="97"/>
      <c r="G20" s="97"/>
      <c r="H20" s="135"/>
      <c r="I20" s="135"/>
      <c r="J20" s="136"/>
      <c r="K20" s="136"/>
      <c r="L20" s="136"/>
      <c r="M20" s="136"/>
      <c r="N20" s="136"/>
      <c r="O20" s="139"/>
      <c r="P20" s="112"/>
      <c r="Q20" s="133"/>
      <c r="R20" s="134"/>
      <c r="S20" s="136"/>
      <c r="T20" s="136"/>
      <c r="U20" s="112"/>
      <c r="V20" s="140"/>
      <c r="W20" s="139"/>
      <c r="X20" s="112"/>
      <c r="Y20" s="140"/>
      <c r="Z20" s="136"/>
      <c r="AA20" s="136"/>
      <c r="AB20" s="136"/>
      <c r="AC20" s="131"/>
      <c r="AD20" s="136"/>
      <c r="AE20" s="136"/>
      <c r="AF20" s="136"/>
      <c r="AG20" s="136"/>
      <c r="AH20" s="115"/>
      <c r="AI20" s="136"/>
      <c r="AJ20" s="136"/>
      <c r="AK20" s="136"/>
      <c r="AL20" s="136"/>
      <c r="AM20" s="136"/>
      <c r="AN20" s="136"/>
      <c r="AO20" s="136"/>
      <c r="AP20" s="115"/>
      <c r="AQ20" s="136"/>
      <c r="AR20" s="136"/>
      <c r="AS20" s="136"/>
      <c r="AT20" s="136"/>
      <c r="AU20" s="136"/>
      <c r="AV20" s="136"/>
      <c r="AW20" s="136"/>
      <c r="AX20" s="142"/>
      <c r="AY20" s="142"/>
      <c r="AZ20" s="142"/>
      <c r="BA20" s="143"/>
      <c r="BB20" s="142"/>
      <c r="BC20" s="142"/>
      <c r="BD20" s="142"/>
      <c r="BE20" s="142"/>
      <c r="BF20" s="92">
        <f>IFERROR(D19/C19,0)</f>
        <v>1</v>
      </c>
      <c r="BG20" s="15"/>
      <c r="BI20" s="15"/>
      <c r="BJ20" s="42"/>
      <c r="BK20" s="42"/>
    </row>
    <row r="21" spans="1:63" ht="15.75" x14ac:dyDescent="0.25">
      <c r="A21" s="66">
        <v>15</v>
      </c>
      <c r="B21" s="15" t="s">
        <v>15</v>
      </c>
      <c r="C21" s="72">
        <f>COUNTA(J22,N22,H21,Z22,AD22,AF22,AB22,AJ22,AN22,AL22,AR22,AV22,R22,V22,T22,X22,P22,AT22,AZ22,AX22,BB22,BD22)</f>
        <v>0</v>
      </c>
      <c r="D21" s="73">
        <f>SUM(AV22+AP22+AL22+AN22+AJ22+AB22+AF22+Z22+T22+V22+R22+L22+N22+J22+AD22+H21+X22+AR22+AT22+AZ22+BB22+BD22)</f>
        <v>0</v>
      </c>
      <c r="E21" s="73">
        <f>SUM(K22+M22+O22+Q22+S22+W22+AQ22+AS22+AW22+AA22+AC22+AE22+AE97+AI22+AI22+AK22+AM22+AO22+AG22+Y22+U22+I21+AU22+BA22+AY22+BC22+BE22)</f>
        <v>0</v>
      </c>
      <c r="F21" s="97"/>
      <c r="G21" s="97"/>
      <c r="H21" s="135"/>
      <c r="I21" s="135"/>
      <c r="J21" s="136"/>
      <c r="K21" s="136"/>
      <c r="L21" s="136"/>
      <c r="M21" s="136"/>
      <c r="N21" s="136"/>
      <c r="O21" s="139"/>
      <c r="P21" s="112"/>
      <c r="Q21" s="133"/>
      <c r="R21" s="134"/>
      <c r="S21" s="136"/>
      <c r="T21" s="136"/>
      <c r="U21" s="112"/>
      <c r="V21" s="140"/>
      <c r="W21" s="139"/>
      <c r="X21" s="112"/>
      <c r="Y21" s="140"/>
      <c r="Z21" s="136"/>
      <c r="AA21" s="136"/>
      <c r="AB21" s="136"/>
      <c r="AC21" s="131"/>
      <c r="AD21" s="136"/>
      <c r="AE21" s="136"/>
      <c r="AF21" s="136"/>
      <c r="AG21" s="136"/>
      <c r="AH21" s="115"/>
      <c r="AI21" s="136"/>
      <c r="AJ21" s="136"/>
      <c r="AK21" s="136"/>
      <c r="AL21" s="136"/>
      <c r="AM21" s="136"/>
      <c r="AN21" s="136"/>
      <c r="AO21" s="136"/>
      <c r="AP21" s="115"/>
      <c r="AQ21" s="136"/>
      <c r="AR21" s="136"/>
      <c r="AS21" s="136"/>
      <c r="AT21" s="136"/>
      <c r="AU21" s="136"/>
      <c r="AV21" s="136"/>
      <c r="AW21" s="136"/>
      <c r="AX21" s="142"/>
      <c r="AY21" s="142"/>
      <c r="AZ21" s="142"/>
      <c r="BA21" s="143"/>
      <c r="BB21" s="142"/>
      <c r="BC21" s="142"/>
      <c r="BD21" s="142"/>
      <c r="BE21" s="142"/>
      <c r="BF21" s="92">
        <f>IFERROR(D20/C20,0)</f>
        <v>0</v>
      </c>
      <c r="BG21" s="15"/>
      <c r="BI21" s="15"/>
      <c r="BJ21" s="42"/>
      <c r="BK21" s="42"/>
    </row>
    <row r="22" spans="1:63" ht="15.75" x14ac:dyDescent="0.25">
      <c r="A22" s="66">
        <v>16</v>
      </c>
      <c r="B22" s="15" t="s">
        <v>17</v>
      </c>
      <c r="C22" s="72">
        <f>COUNTA(J23,N23,H22,Z23,AD23,AF23,AB23,AJ23,AN23,AL23,AR23,AV23,R23,V23,T23,X23,P23,AT23,AZ23,AX23,BB23,BD23)</f>
        <v>0</v>
      </c>
      <c r="D22" s="73">
        <f>SUM(AV23+AP23+AL23+AN23+AJ23+AB23+AF23+Z23+T23+V23+R23+L23+N23+J23+AD23+H22+X23+AR23+AT23+AZ23+BB23+BD23)</f>
        <v>0</v>
      </c>
      <c r="E22" s="73">
        <f>SUM(K23+M23+O23+Q23+S23+W23+AQ23+AS23+AW23+AA23+AC23+AE23+AE98+AI23+AI23+AK23+AM23+AO23+AG23+Y23+U23+I22+AU23+BA23+AY23+BC23+BE23)</f>
        <v>0</v>
      </c>
      <c r="F22" s="97"/>
      <c r="G22" s="97"/>
      <c r="H22" s="135"/>
      <c r="I22" s="135"/>
      <c r="J22" s="136"/>
      <c r="K22" s="136"/>
      <c r="L22" s="136"/>
      <c r="M22" s="136"/>
      <c r="N22" s="136"/>
      <c r="O22" s="139"/>
      <c r="P22" s="112"/>
      <c r="Q22" s="133"/>
      <c r="R22" s="131"/>
      <c r="S22" s="136"/>
      <c r="T22" s="136"/>
      <c r="U22" s="112"/>
      <c r="V22" s="140"/>
      <c r="W22" s="139"/>
      <c r="X22" s="112"/>
      <c r="Y22" s="140"/>
      <c r="Z22" s="136"/>
      <c r="AA22" s="136"/>
      <c r="AB22" s="136"/>
      <c r="AC22" s="131"/>
      <c r="AD22" s="136"/>
      <c r="AE22" s="136"/>
      <c r="AF22" s="136"/>
      <c r="AG22" s="136"/>
      <c r="AH22" s="115"/>
      <c r="AI22" s="136"/>
      <c r="AJ22" s="136"/>
      <c r="AK22" s="136"/>
      <c r="AL22" s="136"/>
      <c r="AM22" s="136"/>
      <c r="AN22" s="136"/>
      <c r="AO22" s="136"/>
      <c r="AP22" s="115"/>
      <c r="AQ22" s="136"/>
      <c r="AR22" s="136"/>
      <c r="AS22" s="136"/>
      <c r="AT22" s="136"/>
      <c r="AU22" s="136"/>
      <c r="AV22" s="136"/>
      <c r="AW22" s="136"/>
      <c r="AX22" s="142"/>
      <c r="AY22" s="142"/>
      <c r="AZ22" s="142"/>
      <c r="BA22" s="143"/>
      <c r="BB22" s="142"/>
      <c r="BC22" s="142"/>
      <c r="BD22" s="142"/>
      <c r="BE22" s="142"/>
      <c r="BF22" s="92">
        <f>IFERROR(D21/C21,0)</f>
        <v>0</v>
      </c>
      <c r="BG22" s="56"/>
      <c r="BI22" s="15"/>
      <c r="BJ22" s="42"/>
      <c r="BK22" s="42"/>
    </row>
    <row r="23" spans="1:63" ht="15.75" x14ac:dyDescent="0.25">
      <c r="A23" s="66">
        <v>17</v>
      </c>
      <c r="B23" s="15" t="s">
        <v>29</v>
      </c>
      <c r="C23" s="72">
        <f>COUNTA(J24,N24,H23,Z24,AD24,AF24,AB24,AJ24,AN24,AL24,AR24,AV24,R24,V24,T24,X24,P24,AT24,AZ24,AX24,BB24,BD24)</f>
        <v>0</v>
      </c>
      <c r="D23" s="73">
        <f>SUM(AV24+AP24+AL24+AN24+AJ24+AB24+AF24+Z24+T24+V24+R24+L24+N24+J24+AD24+H23+X24+AR24+AT24+AZ24+BB24+BD24)</f>
        <v>0</v>
      </c>
      <c r="E23" s="73">
        <f>SUM(K24+M24+O24+Q24+S24+W24+AQ24+AS24+AW24+AA24+AC24+AE24+AE99+AI24+AI24+AK24+AM24+AO24+AG24+Y24+U24+I23+AU24+BA24+AY24+BC24+BE24)</f>
        <v>0</v>
      </c>
      <c r="F23" s="97"/>
      <c r="G23" s="97"/>
      <c r="H23" s="135"/>
      <c r="I23" s="135"/>
      <c r="J23" s="136"/>
      <c r="K23" s="136"/>
      <c r="L23" s="136"/>
      <c r="M23" s="136"/>
      <c r="N23" s="136"/>
      <c r="O23" s="139"/>
      <c r="P23" s="112"/>
      <c r="Q23" s="133"/>
      <c r="R23" s="131"/>
      <c r="S23" s="152"/>
      <c r="T23" s="136"/>
      <c r="U23" s="112"/>
      <c r="V23" s="140"/>
      <c r="W23" s="139"/>
      <c r="X23" s="112"/>
      <c r="Y23" s="140"/>
      <c r="Z23" s="136"/>
      <c r="AA23" s="136"/>
      <c r="AB23" s="136"/>
      <c r="AC23" s="131"/>
      <c r="AD23" s="136"/>
      <c r="AE23" s="136"/>
      <c r="AF23" s="136"/>
      <c r="AG23" s="136"/>
      <c r="AH23" s="115"/>
      <c r="AI23" s="136"/>
      <c r="AJ23" s="136"/>
      <c r="AK23" s="136"/>
      <c r="AL23" s="136"/>
      <c r="AM23" s="136"/>
      <c r="AN23" s="136"/>
      <c r="AO23" s="136"/>
      <c r="AP23" s="115"/>
      <c r="AQ23" s="136"/>
      <c r="AR23" s="136"/>
      <c r="AS23" s="136"/>
      <c r="AT23" s="136"/>
      <c r="AU23" s="136"/>
      <c r="AV23" s="136"/>
      <c r="AW23" s="136"/>
      <c r="AX23" s="142"/>
      <c r="AY23" s="142"/>
      <c r="AZ23" s="142"/>
      <c r="BA23" s="143"/>
      <c r="BB23" s="142"/>
      <c r="BC23" s="142"/>
      <c r="BD23" s="142"/>
      <c r="BE23" s="142"/>
      <c r="BF23" s="92">
        <f>IFERROR(D22/C22,0)</f>
        <v>0</v>
      </c>
      <c r="BG23" s="15"/>
      <c r="BI23" s="15"/>
      <c r="BJ23" s="42"/>
      <c r="BK23" s="42"/>
    </row>
    <row r="24" spans="1:63" ht="15.75" x14ac:dyDescent="0.25">
      <c r="A24" s="66">
        <v>18</v>
      </c>
      <c r="B24" s="15" t="s">
        <v>13</v>
      </c>
      <c r="C24" s="72">
        <f>COUNTA(J25,N25,H24,Z25,AD25,AF25,AB25,AJ25,AN25,AL25,AR25,AV25,R25,V25,T25,X25,P25,AT25,AZ25,AX25,BB25,BD25)</f>
        <v>0</v>
      </c>
      <c r="D24" s="73">
        <f>SUM(AV25+AP25+AL25+AN25+AJ25+AB25+AF25+Z25+T25+V25+R25+L25+N25+J25+AD25+H24+X25+AR25+AT25+AZ25+BB25+BD25)</f>
        <v>0</v>
      </c>
      <c r="E24" s="73">
        <f>SUM(K25+M25+O25+Q25+S25+W25+AQ25+AS25+AW25+AA25+AC25+AE25+AE100+AI25+AI25+AK25+AM25+AO25+AG25+Y25+U25+I24+AU25+BA25+AY25+BC25+BE25)</f>
        <v>0</v>
      </c>
      <c r="F24" s="97"/>
      <c r="G24" s="97"/>
      <c r="H24" s="135"/>
      <c r="I24" s="135"/>
      <c r="J24" s="136"/>
      <c r="K24" s="136"/>
      <c r="L24" s="136"/>
      <c r="M24" s="136"/>
      <c r="N24" s="136"/>
      <c r="O24" s="139"/>
      <c r="P24" s="112"/>
      <c r="Q24" s="133"/>
      <c r="R24" s="131"/>
      <c r="S24" s="136"/>
      <c r="T24" s="136"/>
      <c r="U24" s="112"/>
      <c r="V24" s="140"/>
      <c r="W24" s="139"/>
      <c r="X24" s="112"/>
      <c r="Y24" s="140"/>
      <c r="Z24" s="136"/>
      <c r="AA24" s="136"/>
      <c r="AB24" s="136"/>
      <c r="AC24" s="131"/>
      <c r="AD24" s="136"/>
      <c r="AE24" s="136"/>
      <c r="AF24" s="136"/>
      <c r="AG24" s="136"/>
      <c r="AH24" s="115"/>
      <c r="AI24" s="136"/>
      <c r="AJ24" s="136"/>
      <c r="AK24" s="136"/>
      <c r="AL24" s="136"/>
      <c r="AM24" s="136"/>
      <c r="AN24" s="136"/>
      <c r="AO24" s="136"/>
      <c r="AP24" s="115"/>
      <c r="AQ24" s="136"/>
      <c r="AR24" s="136"/>
      <c r="AS24" s="136"/>
      <c r="AT24" s="136"/>
      <c r="AU24" s="136"/>
      <c r="AV24" s="136"/>
      <c r="AW24" s="136"/>
      <c r="AX24" s="142"/>
      <c r="AY24" s="142"/>
      <c r="AZ24" s="142"/>
      <c r="BA24" s="143"/>
      <c r="BB24" s="142"/>
      <c r="BC24" s="142"/>
      <c r="BD24" s="142"/>
      <c r="BE24" s="142"/>
      <c r="BF24" s="92">
        <f>IFERROR(D23/C23,0)</f>
        <v>0</v>
      </c>
      <c r="BG24" s="15"/>
      <c r="BI24" s="15"/>
      <c r="BJ24" s="42"/>
      <c r="BK24" s="42"/>
    </row>
    <row r="25" spans="1:63" ht="15.75" x14ac:dyDescent="0.25">
      <c r="A25" s="66">
        <v>19</v>
      </c>
      <c r="B25" s="15" t="s">
        <v>24</v>
      </c>
      <c r="C25" s="72">
        <f>COUNTA(J26,N26,H25,Z26,AD26,AF26,AB26,AJ26,AN26,AL26,AR26,AV26,R26,V26,T26,X26,P26,AT26,AZ26,AX26,BB26,BD26)</f>
        <v>0</v>
      </c>
      <c r="D25" s="73">
        <f>SUM(AV26+AP26+AL26+AN26+AJ26+AB26+AF26+Z26+T26+V26+R26+L26+N26+J26+AD26+H25+X26+AR26+AT26+AZ26+BB26+BD26)</f>
        <v>0</v>
      </c>
      <c r="E25" s="73">
        <f>SUM(K26+M26+O26+Q26+S26+W26+AQ26+AS26+AW26+AA26+AC26+AE26+AE101+AI26+AI26+AK26+AM26+AO26+AG26+Y26+U26+I25+AU26+BA26+AY26+BC26+BE26)</f>
        <v>0</v>
      </c>
      <c r="F25" s="97"/>
      <c r="G25" s="97"/>
      <c r="H25" s="135"/>
      <c r="I25" s="135"/>
      <c r="J25" s="136"/>
      <c r="K25" s="136"/>
      <c r="L25" s="136"/>
      <c r="M25" s="136"/>
      <c r="N25" s="136"/>
      <c r="O25" s="139"/>
      <c r="P25" s="112"/>
      <c r="Q25" s="133"/>
      <c r="R25" s="134"/>
      <c r="S25" s="136"/>
      <c r="T25" s="136"/>
      <c r="U25" s="112"/>
      <c r="V25" s="140"/>
      <c r="W25" s="139"/>
      <c r="X25" s="112"/>
      <c r="Y25" s="140"/>
      <c r="Z25" s="136"/>
      <c r="AA25" s="136"/>
      <c r="AB25" s="136"/>
      <c r="AC25" s="131"/>
      <c r="AD25" s="136"/>
      <c r="AE25" s="136"/>
      <c r="AF25" s="136"/>
      <c r="AG25" s="136"/>
      <c r="AH25" s="115"/>
      <c r="AI25" s="136"/>
      <c r="AJ25" s="136"/>
      <c r="AK25" s="136"/>
      <c r="AL25" s="136"/>
      <c r="AM25" s="136"/>
      <c r="AN25" s="136"/>
      <c r="AO25" s="136"/>
      <c r="AP25" s="115"/>
      <c r="AQ25" s="136"/>
      <c r="AR25" s="136"/>
      <c r="AS25" s="136"/>
      <c r="AT25" s="136"/>
      <c r="AU25" s="136"/>
      <c r="AV25" s="136"/>
      <c r="AW25" s="136"/>
      <c r="AX25" s="142"/>
      <c r="AY25" s="142"/>
      <c r="AZ25" s="142"/>
      <c r="BA25" s="143"/>
      <c r="BB25" s="142"/>
      <c r="BC25" s="142"/>
      <c r="BD25" s="142"/>
      <c r="BE25" s="142"/>
      <c r="BF25" s="92">
        <f>IFERROR(D24/C24,0)</f>
        <v>0</v>
      </c>
      <c r="BG25" s="53"/>
      <c r="BI25" s="15"/>
      <c r="BJ25" s="42"/>
      <c r="BK25" s="42"/>
    </row>
    <row r="26" spans="1:63" ht="15.75" x14ac:dyDescent="0.25">
      <c r="A26" s="66">
        <f>A25+1</f>
        <v>20</v>
      </c>
      <c r="B26" s="15" t="s">
        <v>21</v>
      </c>
      <c r="C26" s="72">
        <f>COUNTA(J27,N27,H26,Z27,AD27,AF27,AB27,AJ27,AN27,AL27,AR27,AV27,R27,V27,T27,X27,P27,AT27,AZ27,AX27,BB27,BD27)</f>
        <v>0</v>
      </c>
      <c r="D26" s="73">
        <f>SUM(AV27+AP27+AL27+AN27+AJ27+AB27+AF27+Z27+T27+V27+R27+L27+N27+J27+AD27+H26+X27+AR27+AT27+AZ27+BB27+BD27)</f>
        <v>0</v>
      </c>
      <c r="E26" s="73">
        <f>SUM(K27+M27+O27+Q27+S27+W27+AQ27+AS27+AW27+AA27+AC27+AE27+AE102+AI27+AI27+AK27+AM27+AO27+AG27+Y27+U27+I26+AU27+BA27+AY27+BC27+BE27)</f>
        <v>0</v>
      </c>
      <c r="F26" s="97"/>
      <c r="G26" s="97"/>
      <c r="H26" s="135"/>
      <c r="I26" s="135"/>
      <c r="J26" s="136"/>
      <c r="K26" s="136"/>
      <c r="L26" s="136"/>
      <c r="M26" s="136"/>
      <c r="N26" s="136"/>
      <c r="O26" s="139"/>
      <c r="P26" s="112"/>
      <c r="Q26" s="133"/>
      <c r="R26" s="134"/>
      <c r="S26" s="136"/>
      <c r="T26" s="136"/>
      <c r="U26" s="112"/>
      <c r="V26" s="140"/>
      <c r="W26" s="139"/>
      <c r="X26" s="112"/>
      <c r="Y26" s="140"/>
      <c r="Z26" s="136"/>
      <c r="AA26" s="136"/>
      <c r="AB26" s="136"/>
      <c r="AC26" s="131"/>
      <c r="AD26" s="136"/>
      <c r="AE26" s="136"/>
      <c r="AF26" s="136"/>
      <c r="AG26" s="136"/>
      <c r="AH26" s="115"/>
      <c r="AI26" s="136"/>
      <c r="AJ26" s="136"/>
      <c r="AK26" s="136"/>
      <c r="AL26" s="136"/>
      <c r="AM26" s="136"/>
      <c r="AN26" s="136"/>
      <c r="AO26" s="136"/>
      <c r="AP26" s="115"/>
      <c r="AQ26" s="136"/>
      <c r="AR26" s="136"/>
      <c r="AS26" s="136"/>
      <c r="AT26" s="136"/>
      <c r="AU26" s="136"/>
      <c r="AV26" s="136"/>
      <c r="AW26" s="136"/>
      <c r="AX26" s="142"/>
      <c r="AY26" s="142"/>
      <c r="AZ26" s="142"/>
      <c r="BA26" s="143"/>
      <c r="BB26" s="142"/>
      <c r="BC26" s="142"/>
      <c r="BD26" s="142"/>
      <c r="BE26" s="142"/>
      <c r="BF26" s="92">
        <f>IFERROR(D25/C25,0)</f>
        <v>0</v>
      </c>
      <c r="BG26" s="15"/>
      <c r="BI26" s="15"/>
      <c r="BJ26" s="42"/>
      <c r="BK26" s="42"/>
    </row>
    <row r="27" spans="1:63" ht="15.75" x14ac:dyDescent="0.25">
      <c r="A27" s="66">
        <f>A26+1</f>
        <v>21</v>
      </c>
      <c r="B27" s="15" t="s">
        <v>35</v>
      </c>
      <c r="C27" s="72">
        <f>COUNTA(J28,N28,H27,Z28,AD28,AF28,AB28,AJ28,AN28,AL28,AR28,AV28,R28,V28,T28,X28,P28,AT28,AZ28,AX28,BB28,BD28)</f>
        <v>0</v>
      </c>
      <c r="D27" s="73">
        <f>SUM(AV28+AP28+AL28+AN28+AJ28+AB28+AF28+Z28+T28+V28+R28+L28+N28+J28+AD28+H27+X28+AR28+AT28+AZ28+BB28+BD28)</f>
        <v>0</v>
      </c>
      <c r="E27" s="73">
        <f>SUM(K28+M28+O28+Q28+S28+W28+AQ28+AS28+AW28+AA28+AC28+AE28+AE103+AI28+AI28+AK28+AM28+AO28+AG28+Y28+U28+I27+AU28+BA28+AY28+BC28+BE28)</f>
        <v>0</v>
      </c>
      <c r="F27" s="97"/>
      <c r="G27" s="97"/>
      <c r="H27" s="135"/>
      <c r="I27" s="135"/>
      <c r="J27" s="136"/>
      <c r="K27" s="136"/>
      <c r="L27" s="136"/>
      <c r="M27" s="136"/>
      <c r="N27" s="136"/>
      <c r="O27" s="139"/>
      <c r="P27" s="112"/>
      <c r="Q27" s="133"/>
      <c r="R27" s="131"/>
      <c r="S27" s="136"/>
      <c r="T27" s="136"/>
      <c r="U27" s="112"/>
      <c r="V27" s="140"/>
      <c r="W27" s="139"/>
      <c r="X27" s="112"/>
      <c r="Y27" s="140"/>
      <c r="Z27" s="136"/>
      <c r="AA27" s="136"/>
      <c r="AB27" s="136"/>
      <c r="AC27" s="131"/>
      <c r="AD27" s="136"/>
      <c r="AE27" s="136"/>
      <c r="AF27" s="136"/>
      <c r="AG27" s="136"/>
      <c r="AH27" s="115"/>
      <c r="AI27" s="136"/>
      <c r="AJ27" s="136"/>
      <c r="AK27" s="136"/>
      <c r="AL27" s="136"/>
      <c r="AM27" s="136"/>
      <c r="AN27" s="136"/>
      <c r="AO27" s="136"/>
      <c r="AP27" s="115"/>
      <c r="AQ27" s="136"/>
      <c r="AR27" s="136"/>
      <c r="AS27" s="136"/>
      <c r="AT27" s="136"/>
      <c r="AU27" s="136"/>
      <c r="AV27" s="136"/>
      <c r="AW27" s="136"/>
      <c r="AX27" s="142"/>
      <c r="AY27" s="142"/>
      <c r="AZ27" s="142"/>
      <c r="BA27" s="143"/>
      <c r="BB27" s="142"/>
      <c r="BC27" s="142"/>
      <c r="BD27" s="142"/>
      <c r="BE27" s="142"/>
      <c r="BF27" s="92">
        <f>IFERROR(D26/C26,0)</f>
        <v>0</v>
      </c>
      <c r="BG27" s="15"/>
      <c r="BI27" s="15"/>
      <c r="BJ27" s="42"/>
      <c r="BK27" s="42"/>
    </row>
    <row r="28" spans="1:63" ht="15.75" x14ac:dyDescent="0.25">
      <c r="A28" s="66">
        <f>A27+1</f>
        <v>22</v>
      </c>
      <c r="B28" s="15" t="s">
        <v>25</v>
      </c>
      <c r="C28" s="72">
        <f>COUNTA(J29,N29,H28,Z29,AD29,AF29,AB29,AJ29,AN29,AL29,AR29,AV29,R29,V29,T29,X29,P29,AT29,AZ29,AX29,BB29,BD29)</f>
        <v>0</v>
      </c>
      <c r="D28" s="73">
        <f>SUM(AV29+AP29+AL29+AN29+AJ29+AB29+AF29+Z29+T29+V29+R29+L29+N29+J29+AD29+H28+X29+AR29+AT29+AZ29+BB29+BD29)</f>
        <v>0</v>
      </c>
      <c r="E28" s="73">
        <f>SUM(K29+M29+O29+Q29+S29+W29+AQ29+AS29+AW29+AA29+AC29+AE29+AE104+AI29+AI29+AK29+AM29+AO29+AG29+Y29+U29+I28+AU29+BA29+AY29+BC29+BE29)</f>
        <v>0</v>
      </c>
      <c r="F28" s="97"/>
      <c r="G28" s="97"/>
      <c r="H28" s="135"/>
      <c r="I28" s="135"/>
      <c r="J28" s="136"/>
      <c r="K28" s="136"/>
      <c r="L28" s="136"/>
      <c r="M28" s="136"/>
      <c r="N28" s="136"/>
      <c r="O28" s="139"/>
      <c r="P28" s="112"/>
      <c r="Q28" s="133"/>
      <c r="R28" s="134"/>
      <c r="S28" s="136"/>
      <c r="T28" s="136"/>
      <c r="U28" s="131"/>
      <c r="V28" s="140"/>
      <c r="W28" s="139"/>
      <c r="X28" s="112"/>
      <c r="Y28" s="140"/>
      <c r="Z28" s="136"/>
      <c r="AA28" s="136"/>
      <c r="AB28" s="136"/>
      <c r="AC28" s="131"/>
      <c r="AD28" s="136"/>
      <c r="AE28" s="136"/>
      <c r="AF28" s="136"/>
      <c r="AG28" s="136"/>
      <c r="AH28" s="115"/>
      <c r="AI28" s="136"/>
      <c r="AJ28" s="136"/>
      <c r="AK28" s="136"/>
      <c r="AL28" s="136"/>
      <c r="AM28" s="136"/>
      <c r="AN28" s="136"/>
      <c r="AO28" s="136"/>
      <c r="AP28" s="115"/>
      <c r="AQ28" s="136"/>
      <c r="AR28" s="136"/>
      <c r="AS28" s="136"/>
      <c r="AT28" s="136"/>
      <c r="AU28" s="136"/>
      <c r="AV28" s="136"/>
      <c r="AW28" s="136"/>
      <c r="AX28" s="142"/>
      <c r="AY28" s="142"/>
      <c r="AZ28" s="142"/>
      <c r="BA28" s="143"/>
      <c r="BB28" s="142"/>
      <c r="BC28" s="142"/>
      <c r="BD28" s="142"/>
      <c r="BE28" s="142"/>
      <c r="BF28" s="92">
        <f>IFERROR(D27/C27,0)</f>
        <v>0</v>
      </c>
      <c r="BG28" s="15"/>
      <c r="BI28" s="15"/>
      <c r="BJ28" s="42"/>
      <c r="BK28" s="42"/>
    </row>
    <row r="29" spans="1:63" ht="15.75" x14ac:dyDescent="0.25">
      <c r="A29" s="66">
        <f>A28+1</f>
        <v>23</v>
      </c>
      <c r="B29" s="15" t="s">
        <v>22</v>
      </c>
      <c r="C29" s="72">
        <f>COUNTA(J30,N30,H29,Z30,AD30,AF30,AB30,AJ30,AN30,AL30,AR30,AV30,R30,V30,T30,X30,P30,AT30,AZ30,AX30,BB30,BD30)</f>
        <v>0</v>
      </c>
      <c r="D29" s="73">
        <f>SUM(AV30+AP30+AL30+AN30+AJ30+AB30+AF30+Z30+T30+V30+R30+L30+N30+J30+AD30+H29+X30+AR30+AT30+AZ30+BB30+BD30)</f>
        <v>0</v>
      </c>
      <c r="E29" s="73">
        <f>SUM(K30+M30+O30+Q30+S30+W30+AQ30+AS30+AW30+AA30+AC30+AE30+AE105+AI30+AI30+AK30+AM30+AO30+AG30+Y30+U30+I29+AU30+BA30+AY30+BC30+BE30)</f>
        <v>0</v>
      </c>
      <c r="F29" s="97"/>
      <c r="G29" s="97"/>
      <c r="H29" s="135"/>
      <c r="I29" s="135"/>
      <c r="J29" s="136"/>
      <c r="K29" s="136"/>
      <c r="L29" s="136"/>
      <c r="M29" s="136"/>
      <c r="N29" s="136"/>
      <c r="O29" s="139"/>
      <c r="P29" s="112"/>
      <c r="Q29" s="133"/>
      <c r="R29" s="131"/>
      <c r="S29" s="136"/>
      <c r="T29" s="136"/>
      <c r="U29" s="131"/>
      <c r="V29" s="140"/>
      <c r="W29" s="139"/>
      <c r="X29" s="112"/>
      <c r="Y29" s="140"/>
      <c r="Z29" s="136"/>
      <c r="AA29" s="136"/>
      <c r="AB29" s="136"/>
      <c r="AC29" s="131"/>
      <c r="AD29" s="136"/>
      <c r="AE29" s="136"/>
      <c r="AF29" s="136"/>
      <c r="AG29" s="136"/>
      <c r="AH29" s="115"/>
      <c r="AI29" s="136"/>
      <c r="AJ29" s="136"/>
      <c r="AK29" s="136"/>
      <c r="AL29" s="136"/>
      <c r="AM29" s="136"/>
      <c r="AN29" s="136"/>
      <c r="AO29" s="136"/>
      <c r="AP29" s="115"/>
      <c r="AQ29" s="136"/>
      <c r="AR29" s="136"/>
      <c r="AS29" s="136"/>
      <c r="AT29" s="136"/>
      <c r="AU29" s="136"/>
      <c r="AV29" s="136"/>
      <c r="AW29" s="136"/>
      <c r="AX29" s="142"/>
      <c r="AY29" s="142"/>
      <c r="AZ29" s="142"/>
      <c r="BA29" s="143"/>
      <c r="BB29" s="142"/>
      <c r="BC29" s="142"/>
      <c r="BD29" s="142"/>
      <c r="BE29" s="142"/>
      <c r="BF29" s="92">
        <f>IFERROR(D28/C28,0)</f>
        <v>0</v>
      </c>
      <c r="BG29" s="15"/>
      <c r="BI29" s="15"/>
      <c r="BJ29" s="42"/>
      <c r="BK29" s="42"/>
    </row>
    <row r="30" spans="1:63" ht="15.75" x14ac:dyDescent="0.25">
      <c r="A30" s="66">
        <f>A29+1</f>
        <v>24</v>
      </c>
      <c r="B30" s="15" t="s">
        <v>23</v>
      </c>
      <c r="C30" s="72">
        <f>COUNTA(J31,N31,H31,Z31,AD31,AF31,AB31,AJ31,AN31,AL31,AR31,AV31,R31,V31,T31,X31,P31,AT31,AZ31,AX31,BB31,BD31)</f>
        <v>0</v>
      </c>
      <c r="D30" s="73">
        <f>SUM(AV31+AP31+AL31+AN31+AJ31+AB31+AF31+Z31+T31+V31+R31+L31+N31+J31+AD31+H31+X31+AR31+AT31+AZ31+BB31+BD31)</f>
        <v>0</v>
      </c>
      <c r="E30" s="73">
        <f>SUM(K31+M31+O31+Q31+S31+W31+AQ31+AS31+AW31+AA31+AC31+AE31+AE106+AI31+AI31+AK31+AM31+AO31+AG31+Y31+U31+I31+AU31+BA31+AY31+BC31+BE31)</f>
        <v>0</v>
      </c>
      <c r="J30" s="136"/>
      <c r="K30" s="136"/>
      <c r="L30" s="136"/>
      <c r="M30" s="136"/>
      <c r="N30" s="136"/>
      <c r="O30" s="139"/>
      <c r="P30" s="112"/>
      <c r="Q30" s="133"/>
      <c r="R30" s="134"/>
      <c r="S30" s="136"/>
      <c r="T30" s="136"/>
      <c r="U30" s="112"/>
      <c r="V30" s="140"/>
      <c r="W30" s="139"/>
      <c r="X30" s="112"/>
      <c r="Y30" s="140"/>
      <c r="Z30" s="136"/>
      <c r="AA30" s="136"/>
      <c r="AB30" s="136"/>
      <c r="AC30" s="131"/>
      <c r="AD30" s="108"/>
      <c r="AE30" s="108"/>
      <c r="AF30" s="136"/>
      <c r="AG30" s="136"/>
      <c r="AH30" s="115"/>
      <c r="AI30" s="136"/>
      <c r="AJ30" s="136"/>
      <c r="AK30" s="136"/>
      <c r="AL30" s="136"/>
      <c r="AM30" s="136"/>
      <c r="AN30" s="136"/>
      <c r="AO30" s="136"/>
      <c r="AP30" s="115"/>
      <c r="AQ30" s="136"/>
      <c r="AR30" s="136"/>
      <c r="AS30" s="136"/>
      <c r="AT30" s="136"/>
      <c r="AU30" s="136"/>
      <c r="AV30" s="136"/>
      <c r="AW30" s="136"/>
      <c r="AX30" s="142"/>
      <c r="AY30" s="142"/>
      <c r="AZ30" s="142"/>
      <c r="BA30" s="143"/>
      <c r="BB30" s="142"/>
      <c r="BC30" s="142"/>
      <c r="BD30" s="142"/>
      <c r="BE30" s="142"/>
      <c r="BF30" s="92">
        <f>IFERROR(D29/C29,0)</f>
        <v>0</v>
      </c>
      <c r="BG30" s="15"/>
      <c r="BI30" s="15"/>
      <c r="BJ30" s="42"/>
      <c r="BK30" s="42"/>
    </row>
    <row r="31" spans="1:63" ht="15.75" x14ac:dyDescent="0.25">
      <c r="A31" s="66">
        <f>A30+1</f>
        <v>25</v>
      </c>
      <c r="B31" s="15" t="s">
        <v>27</v>
      </c>
      <c r="C31" s="72">
        <f>COUNTA(J32,N32,H32,Z32,AD32,AF32,AB32,AJ32,AN32,AL32,AR32,AV32,R32,V32,T32,X32,P32,AT32,AZ32,AX32,BB32,BD32)</f>
        <v>0</v>
      </c>
      <c r="D31" s="73">
        <f>SUM(AV32+AP32+AL32+AN32+AJ32+AB32+AF32+Z32+T32+V32+R32+L32+N32+J32+AD32+H32+X32+AR32+AT32+AZ32+BB32+BD32)</f>
        <v>0</v>
      </c>
      <c r="E31" s="73">
        <f>SUM(K32+M32+O32+Q32+S32+W32+AQ32+AS32+AW32+AA32+AC32+AE32+AE107+AI32+AI32+AK32+AM32+AO32+AG32+Y32+U32+I32+AU32+BA32+AY32+BC32+BE32)</f>
        <v>0</v>
      </c>
      <c r="F31" s="97"/>
      <c r="G31" s="97"/>
      <c r="H31" s="135"/>
      <c r="I31" s="135"/>
      <c r="J31" s="136"/>
      <c r="K31" s="136"/>
      <c r="L31" s="136"/>
      <c r="M31" s="136"/>
      <c r="N31" s="136"/>
      <c r="O31" s="139"/>
      <c r="P31" s="112"/>
      <c r="Q31" s="140"/>
      <c r="R31" s="136"/>
      <c r="S31" s="136"/>
      <c r="T31" s="136"/>
      <c r="U31" s="112"/>
      <c r="V31" s="140"/>
      <c r="W31" s="139"/>
      <c r="X31" s="112"/>
      <c r="Y31" s="140"/>
      <c r="Z31" s="136"/>
      <c r="AA31" s="136"/>
      <c r="AB31" s="136"/>
      <c r="AC31" s="131"/>
      <c r="AD31" s="136"/>
      <c r="AE31" s="136"/>
      <c r="AF31" s="136"/>
      <c r="AG31" s="136"/>
      <c r="AH31" s="115"/>
      <c r="AI31" s="136"/>
      <c r="AJ31" s="136"/>
      <c r="AK31" s="136"/>
      <c r="AL31" s="136"/>
      <c r="AM31" s="136"/>
      <c r="AN31" s="136"/>
      <c r="AO31" s="136"/>
      <c r="AP31" s="115"/>
      <c r="AQ31" s="136"/>
      <c r="AR31" s="144"/>
      <c r="AS31" s="136"/>
      <c r="AT31" s="136"/>
      <c r="AU31" s="136"/>
      <c r="AV31" s="136"/>
      <c r="AW31" s="136"/>
      <c r="AX31" s="142"/>
      <c r="AY31" s="142"/>
      <c r="AZ31" s="142"/>
      <c r="BA31" s="143"/>
      <c r="BB31" s="142"/>
      <c r="BC31" s="142"/>
      <c r="BD31" s="142"/>
      <c r="BE31" s="142"/>
      <c r="BF31" s="92">
        <f>IFERROR(D30/C30,0)</f>
        <v>0</v>
      </c>
      <c r="BG31" s="15"/>
      <c r="BI31" s="15"/>
      <c r="BJ31" s="42"/>
      <c r="BK31" s="42"/>
    </row>
    <row r="32" spans="1:63" ht="15.75" x14ac:dyDescent="0.25">
      <c r="A32" s="66">
        <f>A31+1</f>
        <v>26</v>
      </c>
      <c r="B32" s="15" t="s">
        <v>28</v>
      </c>
      <c r="C32" s="72">
        <f>COUNTA(J33,N33,H33,Z33,AD33,AF33,AB33,AJ33,AN33,AL33,AR33,AV33,R33,V33,T33,X33,P33,AT33,AZ33,AX33,BB33,BD33)</f>
        <v>0</v>
      </c>
      <c r="D32" s="73">
        <f>SUM(AV33+AP33+AL33+AN33+AJ33+AB33+AF33+Z33+T33+V33+R33+L33+N33+J33+AD33+H33+X33+AR33+AT33+AZ33+BB33+BD33)</f>
        <v>0</v>
      </c>
      <c r="E32" s="73">
        <f>SUM(K33+M33+O33+Q33+S33+W33+AQ33+AS33+AW33+AA33+AC33+AE33+AE108+AI33+AI33+AK33+AM33+AO33+AG33+Y33+U33+I33+AU33+BA33+AY33+BC33+BE33)</f>
        <v>0</v>
      </c>
      <c r="F32" s="97"/>
      <c r="G32" s="97"/>
      <c r="H32" s="135"/>
      <c r="I32" s="135"/>
      <c r="J32" s="136"/>
      <c r="K32" s="136"/>
      <c r="L32" s="136"/>
      <c r="M32" s="136"/>
      <c r="N32" s="136"/>
      <c r="O32" s="139"/>
      <c r="P32" s="112"/>
      <c r="Q32" s="140"/>
      <c r="R32" s="136"/>
      <c r="S32" s="136"/>
      <c r="T32" s="136"/>
      <c r="U32" s="112"/>
      <c r="V32" s="140"/>
      <c r="W32" s="139"/>
      <c r="X32" s="112"/>
      <c r="Y32" s="140"/>
      <c r="Z32" s="136"/>
      <c r="AA32" s="136"/>
      <c r="AB32" s="136"/>
      <c r="AC32" s="131"/>
      <c r="AD32" s="136"/>
      <c r="AE32" s="136"/>
      <c r="AF32" s="136"/>
      <c r="AG32" s="136"/>
      <c r="AH32" s="115"/>
      <c r="AI32" s="136"/>
      <c r="AJ32" s="136"/>
      <c r="AK32" s="136"/>
      <c r="AL32" s="136"/>
      <c r="AM32" s="136"/>
      <c r="AN32" s="136"/>
      <c r="AO32" s="136"/>
      <c r="AP32" s="115"/>
      <c r="AQ32" s="136"/>
      <c r="AR32" s="136"/>
      <c r="AS32" s="136"/>
      <c r="AT32" s="136"/>
      <c r="AU32" s="136"/>
      <c r="AV32" s="136"/>
      <c r="AW32" s="136"/>
      <c r="AX32" s="142"/>
      <c r="AY32" s="142"/>
      <c r="AZ32" s="142"/>
      <c r="BA32" s="143"/>
      <c r="BB32" s="142"/>
      <c r="BC32" s="142"/>
      <c r="BD32" s="142"/>
      <c r="BE32" s="142"/>
      <c r="BF32" s="92">
        <f>IFERROR(D31/C31,0)</f>
        <v>0</v>
      </c>
      <c r="BG32" s="15"/>
      <c r="BI32" s="15"/>
      <c r="BJ32" s="42"/>
      <c r="BK32" s="42"/>
    </row>
    <row r="33" spans="1:63" ht="15.75" x14ac:dyDescent="0.25">
      <c r="A33" s="66">
        <f>A32+1</f>
        <v>27</v>
      </c>
      <c r="B33" s="15" t="s">
        <v>30</v>
      </c>
      <c r="C33" s="72">
        <f>COUNTA(J34,N34,H34,Z34,AD34,AF34,AB34,AJ34,AN34,AL34,AR34,AV34,R34,V34,T34,X34,P34,AT34,AZ34,AX34,BB34,BD34)</f>
        <v>0</v>
      </c>
      <c r="D33" s="73">
        <f>SUM(AV34+AP34+AL34+AN34+AJ34+AB34+AF34+Z34+T34+V34+R34+L34+N34+J34+AD34+H34+X34+AR34+AT34+AZ34+BB34+BD34)</f>
        <v>0</v>
      </c>
      <c r="E33" s="73">
        <f>SUM(K34+M34+O34+Q34+S34+W34+AQ34+AS34+AW34+AA34+AC34+AE34+AE109+AI34+AI34+AK34+AM34+AO34+AG34+Y34+U34+I34+AU34+BA34+AY34+BC34+BE34)</f>
        <v>0</v>
      </c>
      <c r="F33" s="97"/>
      <c r="G33" s="97"/>
      <c r="H33" s="135"/>
      <c r="I33" s="135"/>
      <c r="J33" s="136"/>
      <c r="K33" s="136"/>
      <c r="L33" s="136"/>
      <c r="M33" s="136"/>
      <c r="N33" s="136"/>
      <c r="O33" s="139"/>
      <c r="P33" s="112"/>
      <c r="Q33" s="140"/>
      <c r="R33" s="136"/>
      <c r="S33" s="136"/>
      <c r="T33" s="136"/>
      <c r="U33" s="112"/>
      <c r="V33" s="140"/>
      <c r="W33" s="139"/>
      <c r="X33" s="112"/>
      <c r="Y33" s="140"/>
      <c r="Z33" s="136"/>
      <c r="AA33" s="136"/>
      <c r="AB33" s="136"/>
      <c r="AC33" s="131"/>
      <c r="AD33" s="136"/>
      <c r="AE33" s="136"/>
      <c r="AF33" s="136"/>
      <c r="AG33" s="136"/>
      <c r="AH33" s="115"/>
      <c r="AI33" s="136"/>
      <c r="AJ33" s="136"/>
      <c r="AK33" s="136"/>
      <c r="AL33" s="136"/>
      <c r="AM33" s="136"/>
      <c r="AN33" s="136"/>
      <c r="AO33" s="136"/>
      <c r="AP33" s="115"/>
      <c r="AQ33" s="136"/>
      <c r="AR33" s="136"/>
      <c r="AS33" s="136"/>
      <c r="AT33" s="136"/>
      <c r="AU33" s="136"/>
      <c r="AV33" s="136"/>
      <c r="AW33" s="144"/>
      <c r="AX33" s="153"/>
      <c r="AY33" s="142"/>
      <c r="AZ33" s="142"/>
      <c r="BA33" s="143"/>
      <c r="BB33" s="142"/>
      <c r="BC33" s="142"/>
      <c r="BD33" s="142"/>
      <c r="BE33" s="142"/>
      <c r="BF33" s="92">
        <f>IFERROR(D32/C32,0)</f>
        <v>0</v>
      </c>
      <c r="BG33" s="15"/>
      <c r="BI33" s="15"/>
      <c r="BJ33" s="42"/>
      <c r="BK33" s="42"/>
    </row>
    <row r="34" spans="1:63" ht="15.75" x14ac:dyDescent="0.25">
      <c r="A34" s="66">
        <f>A33+1</f>
        <v>28</v>
      </c>
      <c r="B34" s="15" t="s">
        <v>31</v>
      </c>
      <c r="C34" s="72">
        <f>COUNTA(J35,N35,H35,Z35,AD35,AF35,AB35,AJ35,AN35,AL35,AR35,AV35,R35,V35,T35,X35,P35,AT35,AZ35,AX35,BB35,BD35)</f>
        <v>0</v>
      </c>
      <c r="D34" s="73">
        <f>SUM(AV35+AP35+AL35+AN35+AJ35+AB35+AF35+Z35+T35+V35+R35+L35+N35+J35+AD35+H35+X35+AR35+AT35+AZ35+BB35+BD35)</f>
        <v>0</v>
      </c>
      <c r="E34" s="73">
        <f>SUM(K35+M35+O35+Q35+S35+W35+AQ35+AS35+AW35+AA35+AC35+AE35+AE110+AI35+AI35+AK35+AM35+AO35+AG35+Y35+U35+I35+AU35+BA35+AY35+BC35+BE35)</f>
        <v>0</v>
      </c>
      <c r="F34" s="97"/>
      <c r="G34" s="97"/>
      <c r="H34" s="135"/>
      <c r="I34" s="135"/>
      <c r="J34" s="136"/>
      <c r="K34" s="136"/>
      <c r="L34" s="136"/>
      <c r="M34" s="136"/>
      <c r="N34" s="136"/>
      <c r="O34" s="139"/>
      <c r="P34" s="112"/>
      <c r="Q34" s="140"/>
      <c r="R34" s="136"/>
      <c r="S34" s="136"/>
      <c r="T34" s="136"/>
      <c r="U34" s="112"/>
      <c r="V34" s="140"/>
      <c r="W34" s="139"/>
      <c r="X34" s="112"/>
      <c r="Y34" s="140"/>
      <c r="Z34" s="136"/>
      <c r="AA34" s="136"/>
      <c r="AB34" s="136"/>
      <c r="AC34" s="131"/>
      <c r="AD34" s="136"/>
      <c r="AE34" s="136"/>
      <c r="AF34" s="136"/>
      <c r="AG34" s="136"/>
      <c r="AH34" s="115"/>
      <c r="AI34" s="136"/>
      <c r="AJ34" s="136"/>
      <c r="AK34" s="136"/>
      <c r="AL34" s="136"/>
      <c r="AM34" s="136"/>
      <c r="AN34" s="136"/>
      <c r="AO34" s="136"/>
      <c r="AP34" s="115"/>
      <c r="AQ34" s="136"/>
      <c r="AR34" s="136"/>
      <c r="AS34" s="136"/>
      <c r="AT34" s="136"/>
      <c r="AU34" s="136"/>
      <c r="AV34" s="136"/>
      <c r="AW34" s="136"/>
      <c r="AX34" s="142"/>
      <c r="AY34" s="142"/>
      <c r="AZ34" s="142"/>
      <c r="BA34" s="143"/>
      <c r="BB34" s="142"/>
      <c r="BC34" s="142"/>
      <c r="BD34" s="142"/>
      <c r="BE34" s="142"/>
      <c r="BF34" s="92">
        <f>IFERROR(D33/C33,0)</f>
        <v>0</v>
      </c>
      <c r="BG34" s="15"/>
      <c r="BI34" s="15"/>
      <c r="BJ34" s="42"/>
      <c r="BK34" s="42"/>
    </row>
    <row r="35" spans="1:63" ht="15.75" x14ac:dyDescent="0.25">
      <c r="B35" s="19"/>
      <c r="C35" s="157"/>
      <c r="D35" s="73">
        <f>SUM(AV36+AP36+AL36+AN36+AJ36+AB36+AF36+Z36+T36+V36+R36+L36+N36+J36+AD36+H36+X36+AR36+AT36+AZ36+BB36+BD36)</f>
        <v>0</v>
      </c>
      <c r="E35" s="73">
        <f>SUM(K36+M36+O36+Q36+S36+W36+AQ36+AS36+AW36+AA36+AC36+AE36+AE111+AI36+AI36+AK36+AM36+AO36+AG36+Y36+U36+I36+AU36+BA36+AY36+BC36+BE36)</f>
        <v>0</v>
      </c>
      <c r="F35" s="97"/>
      <c r="G35" s="97"/>
      <c r="H35" s="135"/>
      <c r="I35" s="135"/>
      <c r="J35" s="136"/>
      <c r="K35" s="136"/>
      <c r="L35" s="136"/>
      <c r="M35" s="136"/>
      <c r="N35" s="136"/>
      <c r="O35" s="139"/>
      <c r="P35" s="112"/>
      <c r="Q35" s="140"/>
      <c r="R35" s="136"/>
      <c r="S35" s="136"/>
      <c r="T35" s="136"/>
      <c r="U35" s="131"/>
      <c r="V35" s="140"/>
      <c r="W35" s="139"/>
      <c r="X35" s="112"/>
      <c r="Y35" s="140"/>
      <c r="Z35" s="136"/>
      <c r="AA35" s="136"/>
      <c r="AB35" s="136"/>
      <c r="AC35" s="131"/>
      <c r="AD35" s="136"/>
      <c r="AE35" s="136"/>
      <c r="AF35" s="136"/>
      <c r="AG35" s="136"/>
      <c r="AH35" s="115"/>
      <c r="AI35" s="136"/>
      <c r="AJ35" s="136"/>
      <c r="AK35" s="136"/>
      <c r="AL35" s="136"/>
      <c r="AM35" s="136"/>
      <c r="AN35" s="136"/>
      <c r="AO35" s="136"/>
      <c r="AP35" s="115"/>
      <c r="AQ35" s="136"/>
      <c r="AR35" s="136"/>
      <c r="AS35" s="136"/>
      <c r="AT35" s="136"/>
      <c r="AU35" s="136"/>
      <c r="AV35" s="136"/>
      <c r="AW35" s="136"/>
      <c r="AX35" s="142"/>
      <c r="AY35" s="142"/>
      <c r="AZ35" s="142"/>
      <c r="BA35" s="143"/>
      <c r="BB35" s="142"/>
      <c r="BC35" s="142"/>
      <c r="BD35" s="142"/>
      <c r="BE35" s="142"/>
      <c r="BF35" s="92">
        <f>IFERROR(D34/C34,0)</f>
        <v>0</v>
      </c>
      <c r="BG35" s="15"/>
      <c r="BI35" s="15"/>
      <c r="BJ35" s="42"/>
      <c r="BK35" s="42"/>
    </row>
    <row r="36" spans="1:63" ht="15.75" x14ac:dyDescent="0.25">
      <c r="F36" s="97"/>
      <c r="G36" s="97"/>
      <c r="H36" s="135"/>
      <c r="I36" s="135"/>
      <c r="J36" s="136"/>
      <c r="K36" s="136"/>
      <c r="L36" s="136"/>
      <c r="M36" s="136"/>
      <c r="N36" s="136"/>
      <c r="O36" s="139"/>
      <c r="P36" s="112"/>
      <c r="Q36" s="140"/>
      <c r="R36" s="136"/>
      <c r="S36" s="136"/>
      <c r="T36" s="136"/>
      <c r="U36" s="131"/>
      <c r="V36" s="140"/>
      <c r="W36" s="139"/>
      <c r="X36" s="112"/>
      <c r="Y36" s="140"/>
      <c r="Z36" s="136"/>
      <c r="AA36" s="136"/>
      <c r="AB36" s="136"/>
      <c r="AC36" s="131"/>
      <c r="AD36" s="136"/>
      <c r="AE36" s="136"/>
      <c r="AF36" s="136"/>
      <c r="AG36" s="136"/>
      <c r="AH36" s="115"/>
      <c r="AI36" s="136"/>
      <c r="AJ36" s="136"/>
      <c r="AK36" s="136"/>
      <c r="AL36" s="136"/>
      <c r="AM36" s="136"/>
      <c r="AN36" s="136"/>
      <c r="AO36" s="136"/>
      <c r="AP36" s="115"/>
      <c r="AQ36" s="136"/>
      <c r="AR36" s="136"/>
      <c r="AS36" s="136"/>
      <c r="AT36" s="136"/>
      <c r="AU36" s="136"/>
      <c r="AV36" s="136"/>
      <c r="AW36" s="136"/>
      <c r="AX36" s="142"/>
      <c r="AY36" s="142"/>
      <c r="AZ36" s="142"/>
      <c r="BA36" s="143"/>
      <c r="BB36" s="142"/>
      <c r="BC36" s="142"/>
      <c r="BD36" s="142"/>
      <c r="BE36" s="142"/>
      <c r="BF36" s="92">
        <f>IFERROR(D35/C35,0)</f>
        <v>0</v>
      </c>
      <c r="BG36" s="15"/>
      <c r="BI36" s="15"/>
      <c r="BJ36" s="42"/>
      <c r="BK36" s="42"/>
    </row>
    <row r="37" spans="1:63" ht="15.75" x14ac:dyDescent="0.25">
      <c r="B37" s="34"/>
      <c r="C37" s="34"/>
      <c r="D37" s="68"/>
      <c r="E37" s="34"/>
      <c r="F37" s="99"/>
      <c r="G37" s="99"/>
      <c r="H37" s="108"/>
      <c r="I37" s="108"/>
      <c r="J37" s="109"/>
      <c r="K37" s="110"/>
      <c r="L37" s="110"/>
      <c r="M37" s="110"/>
      <c r="N37" s="110"/>
      <c r="O37" s="111"/>
      <c r="P37" s="112"/>
      <c r="Q37" s="113"/>
      <c r="R37" s="110"/>
      <c r="S37" s="110"/>
      <c r="T37" s="110"/>
      <c r="U37" s="114"/>
      <c r="V37" s="113"/>
      <c r="W37" s="111"/>
      <c r="X37" s="112"/>
      <c r="Y37" s="113"/>
      <c r="Z37" s="110"/>
      <c r="AA37" s="110"/>
      <c r="AB37" s="110"/>
      <c r="AC37" s="114"/>
      <c r="AD37" s="110"/>
      <c r="AE37" s="110"/>
      <c r="AF37" s="110"/>
      <c r="AG37" s="110"/>
      <c r="AH37" s="115"/>
      <c r="AI37" s="110"/>
      <c r="AJ37" s="110"/>
      <c r="AK37" s="110"/>
      <c r="AL37" s="110"/>
      <c r="AM37" s="110"/>
      <c r="AN37" s="109"/>
      <c r="AO37" s="110"/>
      <c r="AP37" s="115"/>
      <c r="AQ37" s="109"/>
      <c r="AR37" s="109"/>
      <c r="AS37" s="116"/>
      <c r="AT37" s="116"/>
      <c r="AU37" s="116"/>
      <c r="AV37" s="117"/>
      <c r="AW37" s="116"/>
      <c r="AX37" s="118"/>
      <c r="AY37" s="118"/>
      <c r="AZ37" s="118"/>
      <c r="BA37" s="119"/>
      <c r="BB37" s="118"/>
      <c r="BC37" s="118"/>
      <c r="BD37" s="118"/>
      <c r="BE37" s="118"/>
      <c r="BF37" s="93"/>
      <c r="BG37" s="15"/>
      <c r="BI37" s="15"/>
      <c r="BJ37" s="42"/>
      <c r="BK37" s="42"/>
    </row>
    <row r="38" spans="1:63" ht="15.75" x14ac:dyDescent="0.25">
      <c r="A38" s="66"/>
      <c r="B38" s="53"/>
      <c r="C38" s="51" t="s">
        <v>34</v>
      </c>
      <c r="D38" s="12"/>
      <c r="E38" s="41"/>
      <c r="F38" s="100"/>
      <c r="G38" s="100"/>
      <c r="H38" s="120"/>
      <c r="I38" s="120"/>
      <c r="J38" s="121"/>
      <c r="K38" s="120"/>
      <c r="L38" s="121"/>
      <c r="M38" s="120"/>
      <c r="N38" s="121"/>
      <c r="O38" s="122"/>
      <c r="P38" s="123"/>
      <c r="Q38" s="124"/>
      <c r="R38" s="120"/>
      <c r="S38" s="108"/>
      <c r="T38" s="121"/>
      <c r="U38" s="120"/>
      <c r="V38" s="121"/>
      <c r="W38" s="122"/>
      <c r="X38" s="125"/>
      <c r="Y38" s="124"/>
      <c r="Z38" s="120"/>
      <c r="AA38" s="120"/>
      <c r="AB38" s="120"/>
      <c r="AC38" s="125"/>
      <c r="AD38" s="120"/>
      <c r="AE38" s="120"/>
      <c r="AF38" s="120"/>
      <c r="AG38" s="120"/>
      <c r="AH38" s="168"/>
      <c r="AI38" s="120"/>
      <c r="AJ38" s="120"/>
      <c r="AK38" s="120"/>
      <c r="AL38" s="120"/>
      <c r="AM38" s="120"/>
      <c r="AN38" s="120"/>
      <c r="AO38" s="120"/>
      <c r="AP38" s="169"/>
      <c r="AQ38" s="120"/>
      <c r="AR38" s="121"/>
      <c r="AS38" s="120"/>
      <c r="AT38" s="120"/>
      <c r="AU38" s="120"/>
      <c r="AV38" s="121"/>
      <c r="AW38" s="121"/>
      <c r="AX38" s="126"/>
      <c r="AY38" s="126"/>
      <c r="AZ38" s="126"/>
      <c r="BA38" s="127"/>
      <c r="BB38" s="126"/>
      <c r="BC38" s="126"/>
      <c r="BD38" s="126"/>
      <c r="BE38" s="126"/>
      <c r="BF38" s="92">
        <f>IFERROR(D38/C38,0)</f>
        <v>0</v>
      </c>
      <c r="BG38" s="15"/>
      <c r="BI38" s="15"/>
      <c r="BJ38" s="42"/>
      <c r="BK38" s="42"/>
    </row>
    <row r="39" spans="1:63" ht="15.75" x14ac:dyDescent="0.25">
      <c r="B39" s="44"/>
      <c r="C39" s="52"/>
      <c r="D39" s="12"/>
      <c r="E39" s="12"/>
      <c r="F39" s="78"/>
      <c r="G39" s="78"/>
      <c r="H39" s="78"/>
      <c r="I39" s="78"/>
      <c r="J39" s="57"/>
      <c r="K39" s="38"/>
      <c r="L39" s="9"/>
      <c r="M39" s="9"/>
      <c r="N39" s="82"/>
      <c r="O39" s="80"/>
      <c r="P39" s="79"/>
      <c r="Q39" s="81"/>
      <c r="R39" s="46"/>
      <c r="S39" s="46"/>
      <c r="T39" s="46"/>
      <c r="U39" s="46"/>
      <c r="V39" s="46"/>
      <c r="W39" s="75"/>
      <c r="X39" s="45"/>
      <c r="Y39" s="65"/>
      <c r="Z39" s="46"/>
      <c r="AA39" s="9"/>
      <c r="AB39" s="50"/>
      <c r="AC39" s="16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7"/>
      <c r="AY39" s="18"/>
      <c r="AZ39" s="18"/>
      <c r="BA39" s="89"/>
      <c r="BB39" s="18"/>
      <c r="BC39" s="18"/>
      <c r="BD39" s="18"/>
      <c r="BE39" s="18"/>
      <c r="BF39" s="77">
        <f t="shared" ref="BF39" si="10">IFERROR(D39/C39,0)</f>
        <v>0</v>
      </c>
      <c r="BG39" s="20"/>
      <c r="BI39" s="44"/>
    </row>
    <row r="40" spans="1:63" ht="15" x14ac:dyDescent="0.2">
      <c r="A40" s="66"/>
      <c r="B40" s="8"/>
      <c r="C40" s="10"/>
      <c r="D40" s="21"/>
      <c r="E40" s="22"/>
      <c r="F40" s="22"/>
      <c r="G40" s="22"/>
      <c r="H40" s="22"/>
      <c r="I40" s="22"/>
      <c r="J40" s="22">
        <f>SUM(J17:J39)</f>
        <v>0</v>
      </c>
      <c r="K40" s="8"/>
      <c r="L40" s="22">
        <f>SUM(L39:L39)</f>
        <v>0</v>
      </c>
      <c r="M40" s="23" t="s">
        <v>4</v>
      </c>
      <c r="N40" s="22">
        <f>SUM(N18:N39)</f>
        <v>0</v>
      </c>
      <c r="O40" s="8" t="s">
        <v>4</v>
      </c>
      <c r="P40" s="8">
        <f>SUM(P18:P39)</f>
        <v>0</v>
      </c>
      <c r="Q40" s="8" t="s">
        <v>4</v>
      </c>
      <c r="R40" s="8">
        <f>SUM(R18:R39)</f>
        <v>0</v>
      </c>
      <c r="S40" s="8" t="s">
        <v>4</v>
      </c>
      <c r="T40" s="8">
        <f>SUM(T39:T39)</f>
        <v>0</v>
      </c>
      <c r="U40" s="8" t="s">
        <v>4</v>
      </c>
      <c r="V40" s="8">
        <f>SUM(V37:V39)</f>
        <v>0</v>
      </c>
      <c r="W40" s="8" t="s">
        <v>4</v>
      </c>
      <c r="X40" s="8">
        <f>SUM(X18:X39)</f>
        <v>0</v>
      </c>
      <c r="Y40" s="8" t="s">
        <v>4</v>
      </c>
      <c r="Z40" s="8">
        <f>SUM(Z18:Z39)</f>
        <v>0</v>
      </c>
      <c r="AA40" s="22" t="s">
        <v>4</v>
      </c>
      <c r="AB40" s="22">
        <f>SUM(AB39:AB39)</f>
        <v>0</v>
      </c>
      <c r="AC40" s="22" t="s">
        <v>4</v>
      </c>
      <c r="AD40" s="22">
        <f>SUM(AD19:AD39)</f>
        <v>0</v>
      </c>
      <c r="AE40" s="22" t="s">
        <v>4</v>
      </c>
      <c r="AF40" s="22">
        <f>SUM(AF18:AF39)</f>
        <v>0</v>
      </c>
      <c r="AG40" s="22" t="s">
        <v>4</v>
      </c>
      <c r="AH40" s="22">
        <f>SUM(AH18:AH39)</f>
        <v>0</v>
      </c>
      <c r="AI40" s="22" t="s">
        <v>4</v>
      </c>
      <c r="AJ40" s="22">
        <f>SUM(AJ18:AJ39)</f>
        <v>0</v>
      </c>
      <c r="AK40" s="22" t="s">
        <v>4</v>
      </c>
      <c r="AL40" s="22">
        <f>SUM(AL39:AL39)</f>
        <v>0</v>
      </c>
      <c r="AM40" s="22" t="s">
        <v>4</v>
      </c>
      <c r="AN40" s="22">
        <f>SUM(AN18:AN39)</f>
        <v>0</v>
      </c>
      <c r="AO40" s="22" t="s">
        <v>4</v>
      </c>
      <c r="AP40" s="22">
        <f>SUM(AP18:AP39)</f>
        <v>0</v>
      </c>
      <c r="AQ40" s="23" t="s">
        <v>4</v>
      </c>
      <c r="AR40" s="22">
        <f>SUM(AR18:AR39)</f>
        <v>0</v>
      </c>
      <c r="AS40" s="22" t="s">
        <v>4</v>
      </c>
      <c r="AT40" s="22"/>
      <c r="AU40" s="22"/>
      <c r="AV40" s="84">
        <f>SUM(AV10:AV39)</f>
        <v>0</v>
      </c>
      <c r="AW40" s="22" t="s">
        <v>4</v>
      </c>
      <c r="AX40" s="66"/>
      <c r="AY40" s="24"/>
      <c r="AZ40" s="24"/>
      <c r="BA40" s="25"/>
      <c r="BB40" s="25"/>
      <c r="BC40" s="25"/>
      <c r="BD40" s="25"/>
      <c r="BE40" s="25"/>
      <c r="BF40" s="26"/>
    </row>
    <row r="41" spans="1:63" ht="15" x14ac:dyDescent="0.2">
      <c r="A41" s="66"/>
      <c r="B41" s="8"/>
      <c r="C41" s="10"/>
      <c r="D41" s="21"/>
      <c r="E41" s="22"/>
      <c r="F41" s="22"/>
      <c r="G41" s="22"/>
      <c r="H41" s="22"/>
      <c r="I41" s="22"/>
      <c r="J41" s="22">
        <f t="shared" ref="J41:AC41" si="11">COUNTIF(J13:J38,"1")</f>
        <v>0</v>
      </c>
      <c r="K41" s="22">
        <f t="shared" si="11"/>
        <v>0</v>
      </c>
      <c r="L41" s="22" t="e">
        <f>COUNTIF(#REF!,"1")</f>
        <v>#REF!</v>
      </c>
      <c r="M41" s="22">
        <f t="shared" si="11"/>
        <v>0</v>
      </c>
      <c r="N41" s="22">
        <f t="shared" si="11"/>
        <v>0</v>
      </c>
      <c r="O41" s="22">
        <f t="shared" si="11"/>
        <v>0</v>
      </c>
      <c r="P41" s="22">
        <f>COUNTIF(L13:L38,"1")</f>
        <v>0</v>
      </c>
      <c r="Q41" s="22">
        <f t="shared" si="11"/>
        <v>0</v>
      </c>
      <c r="R41" s="22">
        <f t="shared" si="11"/>
        <v>0</v>
      </c>
      <c r="S41" s="22">
        <f t="shared" si="11"/>
        <v>0</v>
      </c>
      <c r="T41" s="22" t="e">
        <f>COUNTIF(#REF!,"1")</f>
        <v>#REF!</v>
      </c>
      <c r="U41" s="22">
        <f t="shared" si="11"/>
        <v>0</v>
      </c>
      <c r="V41" s="22">
        <f t="shared" si="11"/>
        <v>0</v>
      </c>
      <c r="W41" s="22">
        <f t="shared" si="11"/>
        <v>0</v>
      </c>
      <c r="X41" s="22">
        <f>COUNTIF(T13:T38,"1")</f>
        <v>0</v>
      </c>
      <c r="Y41" s="22">
        <f t="shared" si="11"/>
        <v>0</v>
      </c>
      <c r="Z41" s="22">
        <f t="shared" si="11"/>
        <v>0</v>
      </c>
      <c r="AA41" s="22">
        <f t="shared" si="11"/>
        <v>0</v>
      </c>
      <c r="AB41" s="22" t="e">
        <f>COUNTIF(#REF!,"1")</f>
        <v>#REF!</v>
      </c>
      <c r="AC41" s="22">
        <f t="shared" si="11"/>
        <v>0</v>
      </c>
      <c r="AD41" s="22">
        <f t="shared" ref="AD41:AW41" si="12">COUNTIF(AD17:AD39,"1")</f>
        <v>0</v>
      </c>
      <c r="AE41" s="22">
        <f t="shared" si="12"/>
        <v>0</v>
      </c>
      <c r="AF41" s="22">
        <f t="shared" si="12"/>
        <v>0</v>
      </c>
      <c r="AG41" s="22">
        <f t="shared" si="12"/>
        <v>0</v>
      </c>
      <c r="AH41" s="22">
        <f t="shared" si="12"/>
        <v>0</v>
      </c>
      <c r="AI41" s="22">
        <f t="shared" si="12"/>
        <v>0</v>
      </c>
      <c r="AJ41" s="22">
        <f t="shared" si="12"/>
        <v>0</v>
      </c>
      <c r="AK41" s="22">
        <f t="shared" si="12"/>
        <v>0</v>
      </c>
      <c r="AL41" s="22">
        <f>COUNTIF(AL39:AL39,"1")</f>
        <v>0</v>
      </c>
      <c r="AM41" s="22">
        <f t="shared" si="12"/>
        <v>0</v>
      </c>
      <c r="AN41" s="22">
        <f t="shared" si="12"/>
        <v>0</v>
      </c>
      <c r="AO41" s="22">
        <f t="shared" si="12"/>
        <v>0</v>
      </c>
      <c r="AP41" s="22">
        <f t="shared" si="12"/>
        <v>0</v>
      </c>
      <c r="AQ41" s="22">
        <f t="shared" si="12"/>
        <v>0</v>
      </c>
      <c r="AR41" s="22">
        <f t="shared" si="12"/>
        <v>0</v>
      </c>
      <c r="AS41" s="22">
        <f t="shared" si="12"/>
        <v>0</v>
      </c>
      <c r="AT41" s="22"/>
      <c r="AU41" s="22"/>
      <c r="AV41" s="22">
        <f>COUNTIF(AV10:AV39,"1")</f>
        <v>0</v>
      </c>
      <c r="AW41" s="22">
        <f t="shared" si="12"/>
        <v>0</v>
      </c>
      <c r="AX41" s="66"/>
      <c r="AY41" s="24"/>
      <c r="AZ41" s="24"/>
      <c r="BA41" s="25"/>
      <c r="BB41" s="25"/>
      <c r="BC41" s="25"/>
      <c r="BD41" s="25"/>
      <c r="BE41" s="25"/>
      <c r="BF41" s="26"/>
    </row>
    <row r="42" spans="1:63" ht="15" x14ac:dyDescent="0.2">
      <c r="A42" s="66"/>
      <c r="B42" s="8"/>
      <c r="C42" s="10"/>
      <c r="D42" s="66"/>
      <c r="E42" s="8"/>
      <c r="F42" s="8"/>
      <c r="G42" s="8"/>
      <c r="H42" s="8"/>
      <c r="I42" s="8"/>
      <c r="J42" s="8">
        <f t="shared" ref="J42:AC42" si="13">COUNTIF(J13:J39,"3")</f>
        <v>0</v>
      </c>
      <c r="K42" s="8">
        <f t="shared" si="13"/>
        <v>0</v>
      </c>
      <c r="L42" s="8">
        <f>COUNTIF(L39:L39,"3")</f>
        <v>0</v>
      </c>
      <c r="M42" s="8">
        <f t="shared" si="13"/>
        <v>0</v>
      </c>
      <c r="N42" s="8">
        <f t="shared" si="13"/>
        <v>0</v>
      </c>
      <c r="O42" s="8">
        <f t="shared" si="13"/>
        <v>0</v>
      </c>
      <c r="P42" s="8">
        <f t="shared" si="13"/>
        <v>0</v>
      </c>
      <c r="Q42" s="8">
        <f t="shared" si="13"/>
        <v>0</v>
      </c>
      <c r="R42" s="8">
        <f t="shared" si="13"/>
        <v>0</v>
      </c>
      <c r="S42" s="8">
        <f t="shared" si="13"/>
        <v>0</v>
      </c>
      <c r="T42" s="8">
        <f>COUNTIF(T39:T39,"3")</f>
        <v>0</v>
      </c>
      <c r="U42" s="8">
        <f t="shared" si="13"/>
        <v>0</v>
      </c>
      <c r="V42" s="8">
        <f t="shared" si="13"/>
        <v>0</v>
      </c>
      <c r="W42" s="8">
        <f t="shared" si="13"/>
        <v>0</v>
      </c>
      <c r="X42" s="8">
        <f t="shared" si="13"/>
        <v>0</v>
      </c>
      <c r="Y42" s="8">
        <f t="shared" si="13"/>
        <v>0</v>
      </c>
      <c r="Z42" s="8">
        <f t="shared" si="13"/>
        <v>0</v>
      </c>
      <c r="AA42" s="8">
        <f t="shared" si="13"/>
        <v>0</v>
      </c>
      <c r="AB42" s="8">
        <f>COUNTIF(AB39:AB39,"3")</f>
        <v>0</v>
      </c>
      <c r="AC42" s="8">
        <f t="shared" si="13"/>
        <v>0</v>
      </c>
      <c r="AD42" s="8">
        <f t="shared" ref="AD42:AW42" si="14">COUNTIF(AD17:AD39,"3")</f>
        <v>0</v>
      </c>
      <c r="AE42" s="8">
        <f t="shared" si="14"/>
        <v>0</v>
      </c>
      <c r="AF42" s="8">
        <f t="shared" si="14"/>
        <v>0</v>
      </c>
      <c r="AG42" s="8">
        <f t="shared" si="14"/>
        <v>0</v>
      </c>
      <c r="AH42" s="8">
        <f t="shared" si="14"/>
        <v>0</v>
      </c>
      <c r="AI42" s="8">
        <f t="shared" si="14"/>
        <v>0</v>
      </c>
      <c r="AJ42" s="8">
        <f t="shared" si="14"/>
        <v>0</v>
      </c>
      <c r="AK42" s="8">
        <f t="shared" si="14"/>
        <v>0</v>
      </c>
      <c r="AL42" s="8">
        <f>COUNTIF(AL39:AL39,"3")</f>
        <v>0</v>
      </c>
      <c r="AM42" s="8">
        <f t="shared" si="14"/>
        <v>0</v>
      </c>
      <c r="AN42" s="8">
        <f t="shared" si="14"/>
        <v>0</v>
      </c>
      <c r="AO42" s="8">
        <f t="shared" si="14"/>
        <v>0</v>
      </c>
      <c r="AP42" s="8">
        <f t="shared" si="14"/>
        <v>0</v>
      </c>
      <c r="AQ42" s="8">
        <f t="shared" si="14"/>
        <v>0</v>
      </c>
      <c r="AR42" s="8">
        <f t="shared" si="14"/>
        <v>0</v>
      </c>
      <c r="AS42" s="8">
        <f t="shared" si="14"/>
        <v>0</v>
      </c>
      <c r="AT42" s="8"/>
      <c r="AU42" s="8"/>
      <c r="AV42" s="8">
        <f>COUNTIF(AV10:AV39,"3")</f>
        <v>0</v>
      </c>
      <c r="AW42" s="8">
        <f t="shared" si="14"/>
        <v>0</v>
      </c>
      <c r="AX42" s="10"/>
      <c r="AY42" s="27"/>
      <c r="AZ42" s="27"/>
      <c r="BA42" s="25"/>
      <c r="BB42" s="25"/>
      <c r="BC42" s="25"/>
      <c r="BD42" s="25"/>
      <c r="BE42" s="25"/>
      <c r="BF42" s="26"/>
    </row>
    <row r="43" spans="1:63" ht="33.75" customHeight="1" x14ac:dyDescent="0.25">
      <c r="A43" s="66"/>
      <c r="B43" s="11"/>
      <c r="C43" s="10" t="s">
        <v>32</v>
      </c>
      <c r="D43" s="66"/>
      <c r="E43" s="8"/>
      <c r="F43" s="8"/>
      <c r="G43" s="8"/>
      <c r="H43" s="8"/>
      <c r="I43" s="8"/>
      <c r="J43" s="11">
        <f>J41+J42</f>
        <v>0</v>
      </c>
      <c r="K43" s="11"/>
      <c r="L43" s="11" t="e">
        <f>L41+L42</f>
        <v>#REF!</v>
      </c>
      <c r="M43" s="11"/>
      <c r="N43" s="11">
        <f>N41+N42</f>
        <v>0</v>
      </c>
      <c r="O43" s="11"/>
      <c r="P43" s="11">
        <f>P41+P42</f>
        <v>0</v>
      </c>
      <c r="Q43" s="11"/>
      <c r="R43" s="11">
        <f>R41+R42</f>
        <v>0</v>
      </c>
      <c r="S43" s="11"/>
      <c r="T43" s="11" t="e">
        <f>T41+T42</f>
        <v>#REF!</v>
      </c>
      <c r="U43" s="11"/>
      <c r="V43" s="11">
        <f>V41+V42</f>
        <v>0</v>
      </c>
      <c r="W43" s="11"/>
      <c r="X43" s="11">
        <f>X41+X42</f>
        <v>0</v>
      </c>
      <c r="Y43" s="11"/>
      <c r="Z43" s="11">
        <f>Z41+Z42</f>
        <v>0</v>
      </c>
      <c r="AA43" s="11"/>
      <c r="AB43" s="11" t="e">
        <f>AB41+AB42</f>
        <v>#REF!</v>
      </c>
      <c r="AC43" s="11"/>
      <c r="AD43" s="11">
        <f>AD41+AD42</f>
        <v>0</v>
      </c>
      <c r="AE43" s="11"/>
      <c r="AF43" s="11">
        <f>AF41+AF42</f>
        <v>0</v>
      </c>
      <c r="AG43" s="11"/>
      <c r="AH43" s="11">
        <f>AH41+AH42</f>
        <v>0</v>
      </c>
      <c r="AI43" s="11"/>
      <c r="AJ43" s="11">
        <f>AJ41+AJ42</f>
        <v>0</v>
      </c>
      <c r="AK43" s="11"/>
      <c r="AL43" s="11">
        <f>AL41+AL42</f>
        <v>0</v>
      </c>
      <c r="AM43" s="11"/>
      <c r="AN43" s="11">
        <f>AN41+AN42</f>
        <v>0</v>
      </c>
      <c r="AO43" s="11"/>
      <c r="AP43" s="11">
        <f>AP41+AP42</f>
        <v>0</v>
      </c>
      <c r="AQ43" s="11"/>
      <c r="AR43" s="11">
        <f>AR41+AR42</f>
        <v>0</v>
      </c>
      <c r="AS43" s="11"/>
      <c r="AT43" s="11"/>
      <c r="AU43" s="11"/>
      <c r="AV43" s="11">
        <f>AV41+AV42</f>
        <v>0</v>
      </c>
      <c r="AW43" s="11" t="s">
        <v>4</v>
      </c>
      <c r="AX43" s="11" t="s">
        <v>4</v>
      </c>
      <c r="AY43" s="28" t="s">
        <v>4</v>
      </c>
      <c r="AZ43" s="28"/>
      <c r="BA43" s="29"/>
      <c r="BB43" s="29"/>
      <c r="BC43" s="29"/>
      <c r="BD43" s="29"/>
      <c r="BE43" s="29"/>
      <c r="BF43" s="26"/>
    </row>
    <row r="44" spans="1:63" ht="15" x14ac:dyDescent="0.2">
      <c r="A44" s="66"/>
      <c r="B44" s="8"/>
      <c r="C44" s="10"/>
      <c r="D44" s="6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 t="s">
        <v>4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10"/>
      <c r="AY44" s="27"/>
      <c r="AZ44" s="27"/>
      <c r="BA44" s="25"/>
      <c r="BB44" s="25"/>
      <c r="BC44" s="25"/>
      <c r="BD44" s="25"/>
      <c r="BE44" s="25"/>
      <c r="BF44" s="26"/>
    </row>
    <row r="45" spans="1:63" ht="15.75" x14ac:dyDescent="0.25">
      <c r="A45" s="66"/>
      <c r="B45" s="11"/>
      <c r="C45" s="10"/>
      <c r="D45" s="66"/>
      <c r="E45" s="8"/>
      <c r="F45" s="8"/>
      <c r="G45" s="8"/>
      <c r="H45" s="8"/>
      <c r="I45" s="8"/>
      <c r="J45" s="30"/>
      <c r="K45" s="31"/>
      <c r="L45" s="32"/>
      <c r="M45" s="32"/>
      <c r="N45" s="33" t="s">
        <v>33</v>
      </c>
      <c r="O45" s="47"/>
      <c r="P45" s="48"/>
      <c r="Q45" s="8"/>
      <c r="R45" s="8"/>
      <c r="S45" s="8"/>
      <c r="T45" s="8"/>
      <c r="U45" s="8"/>
      <c r="V45" s="49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27"/>
      <c r="AZ45" s="27"/>
      <c r="BA45" s="25"/>
      <c r="BB45" s="25"/>
      <c r="BC45" s="25"/>
      <c r="BD45" s="25"/>
      <c r="BE45" s="25"/>
      <c r="BF45" s="26"/>
    </row>
    <row r="46" spans="1:63" ht="15" x14ac:dyDescent="0.2">
      <c r="A46" s="66"/>
      <c r="B46" s="8"/>
      <c r="C46" s="10"/>
      <c r="D46" s="66"/>
      <c r="E46" s="8"/>
      <c r="F46" s="8"/>
      <c r="G46" s="8"/>
      <c r="H46" s="8"/>
      <c r="I46" s="8"/>
      <c r="J46" s="30"/>
      <c r="K46" s="31"/>
      <c r="L46" s="32"/>
      <c r="M46" s="32"/>
      <c r="N46" s="33"/>
      <c r="O46" s="47"/>
      <c r="P46" s="48"/>
      <c r="Q46" s="8"/>
      <c r="R46" s="8"/>
      <c r="S46" s="8"/>
      <c r="T46" s="8"/>
      <c r="U46" s="8"/>
      <c r="V46" s="49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10"/>
      <c r="AY46" s="27"/>
      <c r="AZ46" s="27"/>
      <c r="BA46" s="25"/>
      <c r="BB46" s="25"/>
      <c r="BC46" s="25"/>
      <c r="BD46" s="25"/>
      <c r="BE46" s="25"/>
      <c r="BF46" s="26"/>
    </row>
    <row r="47" spans="1:63" ht="15" x14ac:dyDescent="0.2">
      <c r="B47" s="8"/>
      <c r="C47" s="10"/>
      <c r="D47" s="66"/>
      <c r="E47" s="8"/>
      <c r="F47" s="8"/>
      <c r="G47" s="8"/>
      <c r="H47" s="8"/>
      <c r="I47" s="8"/>
      <c r="J47" s="8"/>
      <c r="K47" s="8"/>
      <c r="L47" s="8"/>
    </row>
    <row r="48" spans="1:63" ht="15.75" x14ac:dyDescent="0.25">
      <c r="B48" s="58"/>
      <c r="C48" s="10"/>
      <c r="D48" s="66"/>
      <c r="E48" s="8"/>
      <c r="F48" s="8"/>
      <c r="G48" s="8"/>
      <c r="H48" s="8"/>
      <c r="I48" s="8"/>
      <c r="J48" s="8"/>
      <c r="K48" s="8"/>
      <c r="L48" s="8"/>
    </row>
    <row r="49" spans="2:16" ht="15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8"/>
    </row>
    <row r="50" spans="2:16" ht="15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8"/>
    </row>
    <row r="51" spans="2:16" ht="15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8"/>
    </row>
    <row r="52" spans="2:16" ht="15.75" x14ac:dyDescent="0.25">
      <c r="B52" s="11"/>
    </row>
    <row r="53" spans="2:16" ht="13.5" customHeight="1" x14ac:dyDescent="0.2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40"/>
      <c r="P53" s="40"/>
    </row>
    <row r="54" spans="2:16" ht="20.25" customHeight="1" x14ac:dyDescent="0.2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2:16" ht="20.25" customHeight="1" x14ac:dyDescent="0.2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2:16" ht="20.25" customHeight="1" x14ac:dyDescent="0.2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67"/>
      <c r="N56" s="67"/>
    </row>
    <row r="57" spans="2:16" ht="15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6" ht="15.75" x14ac:dyDescent="0.25">
      <c r="B58" s="11"/>
    </row>
    <row r="59" spans="2:16" ht="16.5" x14ac:dyDescent="0.2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2:16" ht="16.5" x14ac:dyDescent="0.2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1" spans="2:16" ht="16.5" x14ac:dyDescent="0.2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</row>
    <row r="62" spans="2:16" ht="15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6" ht="15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5" spans="2:14" ht="16.5" x14ac:dyDescent="0.2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2:14" ht="16.5" x14ac:dyDescent="0.2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7" spans="2:14" ht="16.5" x14ac:dyDescent="0.2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</row>
    <row r="68" spans="2:14" ht="18" x14ac:dyDescent="0.2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2:14" ht="18" x14ac:dyDescent="0.25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</row>
    <row r="71" spans="2:14" ht="16.5" x14ac:dyDescent="0.2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2:14" ht="18" x14ac:dyDescent="0.25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</row>
    <row r="73" spans="2:14" ht="18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</row>
    <row r="74" spans="2:14" ht="18" x14ac:dyDescent="0.25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7" spans="2:14" ht="16.5" customHeight="1" x14ac:dyDescent="0.2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</row>
    <row r="78" spans="2:14" ht="16.5" x14ac:dyDescent="0.2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</row>
    <row r="79" spans="2:14" ht="16.5" x14ac:dyDescent="0.2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</row>
    <row r="80" spans="2:14" ht="18" x14ac:dyDescent="0.25"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</row>
    <row r="82" spans="2:16" ht="16.5" x14ac:dyDescent="0.2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</row>
    <row r="83" spans="2:16" ht="16.5" x14ac:dyDescent="0.2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</row>
    <row r="84" spans="2:16" ht="16.5" x14ac:dyDescent="0.2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</row>
    <row r="85" spans="2:16" ht="16.5" x14ac:dyDescent="0.2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</row>
    <row r="86" spans="2:16" ht="16.5" x14ac:dyDescent="0.2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</row>
    <row r="87" spans="2:16" ht="16.5" x14ac:dyDescent="0.25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</row>
    <row r="88" spans="2:16" ht="16.5" x14ac:dyDescent="0.25"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 ht="16.5" x14ac:dyDescent="0.2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</row>
    <row r="90" spans="2:16" ht="16.5" x14ac:dyDescent="0.2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</row>
    <row r="91" spans="2:16" ht="18" x14ac:dyDescent="0.25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</row>
    <row r="95" spans="2:16" ht="16.5" x14ac:dyDescent="0.2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</row>
    <row r="96" spans="2:16" ht="16.5" x14ac:dyDescent="0.2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</row>
    <row r="97" spans="2:14" ht="18" x14ac:dyDescent="0.25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</row>
    <row r="99" spans="2:14" ht="16.5" x14ac:dyDescent="0.25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</row>
    <row r="100" spans="2:14" ht="16.5" x14ac:dyDescent="0.2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</row>
    <row r="101" spans="2:14" ht="16.5" x14ac:dyDescent="0.2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</row>
    <row r="102" spans="2:14" ht="18" x14ac:dyDescent="0.25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4" ht="18" x14ac:dyDescent="0.25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6" spans="2:14" ht="16.5" x14ac:dyDescent="0.25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</row>
    <row r="107" spans="2:14" ht="16.5" x14ac:dyDescent="0.2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</row>
    <row r="108" spans="2:14" ht="16.5" x14ac:dyDescent="0.2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</row>
    <row r="109" spans="2:14" ht="18" x14ac:dyDescent="0.25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2:14" ht="18" x14ac:dyDescent="0.25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</sheetData>
  <sortState xmlns:xlrd2="http://schemas.microsoft.com/office/spreadsheetml/2017/richdata2" ref="B7:BF38">
    <sortCondition descending="1" ref="D7:D38"/>
    <sortCondition descending="1" ref="E7:E38"/>
  </sortState>
  <mergeCells count="50">
    <mergeCell ref="B57:L57"/>
    <mergeCell ref="BI10:BK10"/>
    <mergeCell ref="B54:N54"/>
    <mergeCell ref="B53:N53"/>
    <mergeCell ref="B55:N55"/>
    <mergeCell ref="B49:K49"/>
    <mergeCell ref="B50:K50"/>
    <mergeCell ref="B51:K51"/>
    <mergeCell ref="B56:L56"/>
    <mergeCell ref="B59:N59"/>
    <mergeCell ref="B60:N60"/>
    <mergeCell ref="B61:N61"/>
    <mergeCell ref="B65:N65"/>
    <mergeCell ref="B66:N66"/>
    <mergeCell ref="B67:N67"/>
    <mergeCell ref="B68:L68"/>
    <mergeCell ref="B62:L62"/>
    <mergeCell ref="B71:N71"/>
    <mergeCell ref="B85:N85"/>
    <mergeCell ref="B77:N77"/>
    <mergeCell ref="B78:N78"/>
    <mergeCell ref="B79:N79"/>
    <mergeCell ref="B80:L80"/>
    <mergeCell ref="B69:L69"/>
    <mergeCell ref="B63:L63"/>
    <mergeCell ref="B72:L72"/>
    <mergeCell ref="B83:N83"/>
    <mergeCell ref="B84:N84"/>
    <mergeCell ref="B73:L73"/>
    <mergeCell ref="B74:L74"/>
    <mergeCell ref="B95:N95"/>
    <mergeCell ref="B96:N96"/>
    <mergeCell ref="B97:L97"/>
    <mergeCell ref="B91:L91"/>
    <mergeCell ref="B110:L110"/>
    <mergeCell ref="B99:N99"/>
    <mergeCell ref="B106:N106"/>
    <mergeCell ref="B100:N100"/>
    <mergeCell ref="B101:N101"/>
    <mergeCell ref="B102:L102"/>
    <mergeCell ref="B107:N107"/>
    <mergeCell ref="B108:N108"/>
    <mergeCell ref="B109:L109"/>
    <mergeCell ref="B103:L103"/>
    <mergeCell ref="B86:N86"/>
    <mergeCell ref="B82:N82"/>
    <mergeCell ref="B89:N89"/>
    <mergeCell ref="B90:N90"/>
    <mergeCell ref="D88:P88"/>
    <mergeCell ref="B87:N87"/>
  </mergeCells>
  <printOptions gridLines="1"/>
  <pageMargins left="0.35433070866141736" right="0.15748031496062992" top="0.39370078740157483" bottom="0.19685039370078741" header="0.51181102362204722" footer="0.51181102362204722"/>
  <pageSetup paperSize="9" scale="65" firstPageNumber="0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1436124D88842BF1BE454DC6EAB78" ma:contentTypeVersion="39" ma:contentTypeDescription="Create a new document." ma:contentTypeScope="" ma:versionID="e36414749cc610a7dd097015700ea402">
  <xsd:schema xmlns:xsd="http://www.w3.org/2001/XMLSchema" xmlns:xs="http://www.w3.org/2001/XMLSchema" xmlns:p="http://schemas.microsoft.com/office/2006/metadata/properties" xmlns:ns3="194cbf5f-2f91-4753-bff2-abf42e5002a0" xmlns:ns4="db5442c9-2aba-4ad5-bbc6-7c5f3101f9c5" targetNamespace="http://schemas.microsoft.com/office/2006/metadata/properties" ma:root="true" ma:fieldsID="2b25c48087028d75e34ff0a90837ef05" ns3:_="" ns4:_="">
    <xsd:import namespace="194cbf5f-2f91-4753-bff2-abf42e5002a0"/>
    <xsd:import namespace="db5442c9-2aba-4ad5-bbc6-7c5f3101f9c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bjectDetectorVersions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Teams_Channel_Section_Location" minOccurs="0"/>
                <xsd:element ref="ns4:_activity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cbf5f-2f91-4753-bff2-abf42e5002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442c9-2aba-4ad5-bbc6-7c5f3101f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bookType" ma:index="23" nillable="true" ma:displayName="Notebook Type" ma:internalName="NotebookType">
      <xsd:simpleType>
        <xsd:restriction base="dms:Text"/>
      </xsd:simpleType>
    </xsd:element>
    <xsd:element name="FolderType" ma:index="24" nillable="true" ma:displayName="Folder Type" ma:internalName="FolderType">
      <xsd:simpleType>
        <xsd:restriction base="dms:Text"/>
      </xsd:simpleType>
    </xsd:element>
    <xsd:element name="CultureName" ma:index="25" nillable="true" ma:displayName="Culture Name" ma:internalName="CultureName">
      <xsd:simpleType>
        <xsd:restriction base="dms:Text"/>
      </xsd:simpleType>
    </xsd:element>
    <xsd:element name="AppVersion" ma:index="26" nillable="true" ma:displayName="App Version" ma:internalName="AppVersion">
      <xsd:simpleType>
        <xsd:restriction base="dms:Text"/>
      </xsd:simpleType>
    </xsd:element>
    <xsd:element name="TeamsChannelId" ma:index="27" nillable="true" ma:displayName="Teams Channel Id" ma:internalName="TeamsChannelId">
      <xsd:simpleType>
        <xsd:restriction base="dms:Text"/>
      </xsd:simpleType>
    </xsd:element>
    <xsd:element name="Owner" ma:index="2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9" nillable="true" ma:displayName="Math Settings" ma:internalName="Math_Settings">
      <xsd:simpleType>
        <xsd:restriction base="dms:Text"/>
      </xsd:simpleType>
    </xsd:element>
    <xsd:element name="DefaultSectionNames" ma:index="3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31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4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6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9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4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41" nillable="true" ma:displayName="Is Collaboration Space Locked" ma:internalName="Is_Collaboration_Space_Locked">
      <xsd:simpleType>
        <xsd:restriction base="dms:Boolean"/>
      </xsd:simpleType>
    </xsd:element>
    <xsd:element name="IsNotebookLocked" ma:index="42" nillable="true" ma:displayName="Is Notebook Locked" ma:internalName="IsNotebookLocked">
      <xsd:simpleType>
        <xsd:restriction base="dms:Boolean"/>
      </xsd:simpleType>
    </xsd:element>
    <xsd:element name="Teams_Channel_Section_Location" ma:index="43" nillable="true" ma:displayName="Teams Channel Section Location" ma:internalName="Teams_Channel_Section_Location">
      <xsd:simpleType>
        <xsd:restriction base="dms:Text"/>
      </xsd:simpleType>
    </xsd:element>
    <xsd:element name="_activity" ma:index="44" nillable="true" ma:displayName="_activity" ma:hidden="true" ma:internalName="_activity">
      <xsd:simpleType>
        <xsd:restriction base="dms:Note"/>
      </xsd:simpleType>
    </xsd:element>
    <xsd:element name="MediaServiceSystemTags" ma:index="4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4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db5442c9-2aba-4ad5-bbc6-7c5f3101f9c5" xsi:nil="true"/>
    <AppVersion xmlns="db5442c9-2aba-4ad5-bbc6-7c5f3101f9c5" xsi:nil="true"/>
    <NotebookType xmlns="db5442c9-2aba-4ad5-bbc6-7c5f3101f9c5" xsi:nil="true"/>
    <FolderType xmlns="db5442c9-2aba-4ad5-bbc6-7c5f3101f9c5" xsi:nil="true"/>
    <Student_Groups xmlns="db5442c9-2aba-4ad5-bbc6-7c5f3101f9c5">
      <UserInfo>
        <DisplayName/>
        <AccountId xsi:nil="true"/>
        <AccountType/>
      </UserInfo>
    </Student_Groups>
    <Templates xmlns="db5442c9-2aba-4ad5-bbc6-7c5f3101f9c5" xsi:nil="true"/>
    <Teams_Channel_Section_Location xmlns="db5442c9-2aba-4ad5-bbc6-7c5f3101f9c5" xsi:nil="true"/>
    <Invited_Students xmlns="db5442c9-2aba-4ad5-bbc6-7c5f3101f9c5" xsi:nil="true"/>
    <Students xmlns="db5442c9-2aba-4ad5-bbc6-7c5f3101f9c5">
      <UserInfo>
        <DisplayName/>
        <AccountId xsi:nil="true"/>
        <AccountType/>
      </UserInfo>
    </Students>
    <Math_Settings xmlns="db5442c9-2aba-4ad5-bbc6-7c5f3101f9c5" xsi:nil="true"/>
    <_activity xmlns="db5442c9-2aba-4ad5-bbc6-7c5f3101f9c5" xsi:nil="true"/>
    <LMS_Mappings xmlns="db5442c9-2aba-4ad5-bbc6-7c5f3101f9c5" xsi:nil="true"/>
    <IsNotebookLocked xmlns="db5442c9-2aba-4ad5-bbc6-7c5f3101f9c5" xsi:nil="true"/>
    <Teachers xmlns="db5442c9-2aba-4ad5-bbc6-7c5f3101f9c5">
      <UserInfo>
        <DisplayName/>
        <AccountId xsi:nil="true"/>
        <AccountType/>
      </UserInfo>
    </Teachers>
    <Self_Registration_Enabled xmlns="db5442c9-2aba-4ad5-bbc6-7c5f3101f9c5" xsi:nil="true"/>
    <Has_Teacher_Only_SectionGroup xmlns="db5442c9-2aba-4ad5-bbc6-7c5f3101f9c5" xsi:nil="true"/>
    <TeamsChannelId xmlns="db5442c9-2aba-4ad5-bbc6-7c5f3101f9c5" xsi:nil="true"/>
    <Invited_Teachers xmlns="db5442c9-2aba-4ad5-bbc6-7c5f3101f9c5" xsi:nil="true"/>
    <CultureName xmlns="db5442c9-2aba-4ad5-bbc6-7c5f3101f9c5" xsi:nil="true"/>
    <Is_Collaboration_Space_Locked xmlns="db5442c9-2aba-4ad5-bbc6-7c5f3101f9c5" xsi:nil="true"/>
    <Owner xmlns="db5442c9-2aba-4ad5-bbc6-7c5f3101f9c5">
      <UserInfo>
        <DisplayName/>
        <AccountId xsi:nil="true"/>
        <AccountType/>
      </UserInfo>
    </Owner>
    <Distribution_Groups xmlns="db5442c9-2aba-4ad5-bbc6-7c5f3101f9c5" xsi:nil="true"/>
  </documentManagement>
</p:properties>
</file>

<file path=customXml/itemProps1.xml><?xml version="1.0" encoding="utf-8"?>
<ds:datastoreItem xmlns:ds="http://schemas.openxmlformats.org/officeDocument/2006/customXml" ds:itemID="{F2EE3CD5-5BDF-4EF8-8DC8-908E13A57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cbf5f-2f91-4753-bff2-abf42e5002a0"/>
    <ds:schemaRef ds:uri="db5442c9-2aba-4ad5-bbc6-7c5f3101f9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72DFD-8908-4112-9A81-B3CDEE22B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6BD4A-1844-4A29-B682-AD228EFC65C4}">
  <ds:schemaRefs>
    <ds:schemaRef ds:uri="194cbf5f-2f91-4753-bff2-abf42e5002a0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db5442c9-2aba-4ad5-bbc6-7c5f3101f9c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&amp; Maureen</dc:creator>
  <cp:lastModifiedBy>Claire Geddes</cp:lastModifiedBy>
  <cp:revision>0</cp:revision>
  <cp:lastPrinted>2023-07-29T15:33:13Z</cp:lastPrinted>
  <dcterms:created xsi:type="dcterms:W3CDTF">2017-05-06T14:35:52Z</dcterms:created>
  <dcterms:modified xsi:type="dcterms:W3CDTF">2024-04-24T19:21:52Z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0x0101004A91436124D88842BF1BE454DC6EAB78</vt:lpwstr>
  </property>
</Properties>
</file>